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Public\総務部\財政課\財政共有\9.財政健全化\04 財政状況資料集\令和02年度\104 県確認\"/>
    </mc:Choice>
  </mc:AlternateContent>
  <bookViews>
    <workbookView xWindow="0" yWindow="0" windowWidth="23040" windowHeight="84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O39" i="10"/>
  <c r="BW39" i="10"/>
  <c r="BE39" i="10"/>
  <c r="AM39" i="10"/>
  <c r="U39" i="10"/>
  <c r="CO38" i="10"/>
  <c r="BE38" i="10"/>
  <c r="AM38" i="10"/>
  <c r="U38" i="10"/>
  <c r="CO37" i="10"/>
  <c r="BE37" i="10"/>
  <c r="CO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C40" i="10" s="1"/>
  <c r="AM34" i="10" s="1"/>
  <c r="AM35" i="10" s="1"/>
  <c r="AM36" i="10" s="1"/>
  <c r="AM37" i="10" s="1"/>
  <c r="U34" i="10"/>
  <c r="U35" i="10" s="1"/>
  <c r="U36" i="10" s="1"/>
  <c r="U37" i="10" s="1"/>
  <c r="BE34" i="10" l="1"/>
  <c r="BE35" i="10" s="1"/>
  <c r="BE36" i="10" s="1"/>
  <c r="BW34" i="10" l="1"/>
  <c r="BW35" i="10" l="1"/>
  <c r="BW36" i="10" s="1"/>
  <c r="BW37" i="10" s="1"/>
  <c r="BW38" i="10" s="1"/>
  <c r="CO34" i="10"/>
  <c r="CO35" i="10" s="1"/>
</calcChain>
</file>

<file path=xl/sharedStrings.xml><?xml version="1.0" encoding="utf-8"?>
<sst xmlns="http://schemas.openxmlformats.org/spreadsheetml/2006/main" count="1136" uniqueCount="615">
  <si>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</si>
  <si>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</si>
  <si>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</si>
  <si>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</si>
  <si>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</si>
  <si>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</si>
  <si>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</si>
  <si>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</si>
  <si>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</si>
  <si>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</si>
  <si>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</si>
  <si>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</si>
  <si>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</si>
  <si>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</si>
  <si>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</si>
  <si>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</si>
  <si>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</si>
  <si>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</si>
  <si>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</si>
  <si>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</si>
  <si>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</si>
  <si>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</si>
  <si>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</si>
  <si>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</si>
  <si>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</si>
  <si>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</si>
  <si>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</si>
  <si>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</si>
  <si>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</si>
  <si>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</si>
  <si>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</si>
  <si>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</si>
  <si>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</si>
  <si>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</si>
  <si>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</si>
  <si>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</si>
  <si>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</si>
  <si>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</si>
  <si>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</si>
  <si>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</si>
  <si>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</si>
  <si>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</si>
  <si>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</si>
  <si>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</si>
  <si>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</si>
  <si>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</si>
  <si>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</si>
  <si>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</si>
  <si>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</si>
  <si>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</si>
  <si>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</si>
  <si>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</si>
  <si>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</si>
  <si>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</si>
  <si>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</si>
  <si>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</si>
  <si>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</si>
  <si>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</si>
  <si>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</si>
  <si>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</si>
  <si>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</si>
  <si>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</si>
  <si>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</si>
  <si>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</si>
  <si>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</si>
  <si>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</si>
  <si>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</si>
  <si>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</si>
  <si>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</si>
  <si>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</si>
  <si>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</si>
  <si>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</si>
  <si>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</si>
  <si>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</si>
  <si>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</si>
  <si>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</si>
  <si>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</si>
  <si>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</si>
  <si>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</si>
  <si>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</si>
  <si>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</si>
  <si>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</si>
  <si>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</si>
  <si>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</si>
  <si>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</si>
  <si>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</si>
  <si>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</si>
  <si>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</si>
  <si>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</si>
  <si>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</si>
  <si>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</si>
  <si>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</si>
  <si>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</si>
  <si>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</si>
  <si>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</si>
  <si>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</si>
  <si>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</si>
  <si>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</si>
  <si>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</si>
  <si>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</si>
  <si>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</si>
  <si>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</si>
  <si>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</si>
  <si>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</si>
  <si>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</si>
  <si>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</si>
  <si>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</si>
  <si>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</si>
  <si>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</si>
  <si>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</si>
  <si>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</si>
  <si>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</si>
  <si>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</si>
  <si>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</si>
  <si>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</si>
  <si>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</si>
  <si>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</si>
  <si>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</si>
  <si>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</si>
  <si>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</si>
  <si>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</si>
  <si>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</si>
  <si>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</si>
  <si>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</si>
  <si>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</si>
  <si>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</si>
  <si>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</si>
  <si>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</si>
  <si>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</si>
  <si>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</si>
  <si>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</si>
  <si>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</si>
  <si>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</si>
  <si>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</si>
  <si>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</si>
  <si>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</si>
  <si>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</si>
  <si>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</si>
  <si>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</si>
  <si>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</si>
  <si>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</si>
  <si>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</si>
  <si>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</si>
  <si>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</si>
  <si>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</si>
  <si>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</si>
  <si>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</si>
  <si>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</si>
  <si>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</si>
  <si>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</si>
  <si>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</si>
  <si>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</si>
  <si>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</si>
  <si>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</si>
  <si>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</si>
  <si>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</si>
  <si>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</si>
  <si>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</si>
  <si>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</si>
  <si>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</si>
  <si>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</si>
  <si>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</si>
  <si>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</si>
  <si>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</si>
  <si>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</si>
  <si>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</si>
  <si>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</si>
  <si>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</si>
  <si>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</si>
  <si>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</si>
  <si>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</si>
  <si>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</si>
  <si>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</si>
  <si>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</si>
  <si>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</si>
  <si>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</si>
  <si>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</si>
  <si>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</si>
  <si>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</si>
  <si>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</si>
  <si>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</si>
  <si>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</si>
  <si>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</si>
  <si>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</si>
  <si>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</si>
  <si>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</si>
  <si>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</si>
  <si>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</si>
  <si>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</si>
  <si>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</si>
  <si>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</si>
  <si>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</si>
  <si>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</si>
  <si>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</si>
  <si>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</si>
  <si>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</si>
  <si>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</si>
  <si>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</si>
  <si>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</si>
  <si>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</si>
  <si>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</si>
  <si>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</si>
  <si>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</si>
  <si>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</si>
  <si>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</si>
  <si>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</si>
  <si>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</si>
  <si>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</si>
  <si>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</si>
  <si>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</si>
  <si>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</si>
  <si>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</si>
  <si>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秋田県大館市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</si>
  <si>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</si>
  <si>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</si>
  <si>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</si>
  <si>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</si>
  <si>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</si>
  <si>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</si>
  <si>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</si>
  <si>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</si>
  <si>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</si>
  <si>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</si>
  <si>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</si>
  <si>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</si>
  <si>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</si>
  <si>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</si>
  <si>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</si>
  <si>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</si>
  <si>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</si>
  <si>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</si>
  <si>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</si>
  <si>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</si>
  <si>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</si>
  <si>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</si>
  <si>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</si>
  <si>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</si>
  <si>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</si>
  <si>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</si>
  <si>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</si>
  <si>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</si>
  <si>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</si>
  <si>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</si>
  <si>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</si>
  <si>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</si>
  <si>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</si>
  <si>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</si>
  <si>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</si>
  <si>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</si>
  <si>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</si>
  <si>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</si>
  <si>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</si>
  <si>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</si>
  <si>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</si>
  <si>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</si>
  <si>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</si>
  <si>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</si>
  <si>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</si>
  <si>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</si>
  <si>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</si>
  <si>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</si>
  <si>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</si>
  <si>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</si>
  <si>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</si>
  <si>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</si>
  <si>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</si>
  <si>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</si>
  <si>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</si>
  <si>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</si>
  <si>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</si>
  <si>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</si>
  <si>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</si>
  <si>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</si>
  <si>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</si>
  <si>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</si>
  <si>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</si>
  <si>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</si>
  <si>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</si>
  <si>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</si>
  <si>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</si>
  <si>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</si>
  <si>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</si>
  <si>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</si>
  <si>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</si>
  <si>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</si>
  <si>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</si>
  <si>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</si>
  <si>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</si>
  <si>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</si>
  <si>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</si>
  <si>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</si>
  <si>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</si>
  <si>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</si>
  <si>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</si>
  <si>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</si>
  <si>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</si>
  <si>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</si>
  <si>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</si>
  <si>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</si>
  <si>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</si>
  <si>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</si>
  <si>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</si>
  <si>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</si>
  <si>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</si>
  <si>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</si>
  <si>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</si>
  <si>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</si>
  <si>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</si>
  <si>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</si>
  <si>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</si>
  <si>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</si>
  <si>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</si>
  <si>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</si>
  <si>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</si>
  <si>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</si>
  <si>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</si>
  <si>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</si>
  <si>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</si>
  <si>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</si>
  <si>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</si>
  <si>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</si>
  <si>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</si>
  <si>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</si>
  <si>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</si>
  <si>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</si>
  <si>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</si>
  <si>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</si>
  <si>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</si>
  <si>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</si>
  <si>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</si>
  <si>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</si>
  <si>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</si>
  <si>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</si>
  <si>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</si>
  <si>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</si>
  <si>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</si>
  <si>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</si>
  <si>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</si>
  <si>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</si>
  <si>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</si>
  <si>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</si>
  <si>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</si>
  <si>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</si>
  <si>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</si>
  <si>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</si>
  <si>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</si>
  <si>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</si>
  <si>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</si>
  <si>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</si>
  <si>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</si>
  <si>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</si>
  <si>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</si>
  <si>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</si>
  <si>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</si>
  <si>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</si>
  <si>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</si>
  <si>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</si>
  <si>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</si>
  <si>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</si>
  <si>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</si>
  <si>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</si>
  <si>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</si>
  <si>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</si>
  <si>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</si>
  <si>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</si>
  <si>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</si>
  <si>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</si>
  <si>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秋田県大館市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</si>
  <si>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</si>
  <si>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</si>
  <si>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</si>
  <si>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</si>
  <si>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</si>
  <si>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</si>
  <si>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</si>
  <si>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</si>
  <si>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</si>
  <si>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</si>
  <si>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</si>
  <si>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</si>
  <si>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</si>
  <si>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</si>
  <si>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</si>
  <si>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</si>
  <si>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</si>
  <si>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</si>
  <si>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</si>
  <si>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</si>
  <si>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</si>
  <si>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</si>
  <si>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</si>
  <si>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</si>
  <si>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</si>
  <si>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</si>
  <si>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</si>
  <si>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</si>
  <si>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</si>
  <si>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</si>
  <si>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</si>
  <si>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</si>
  <si>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</si>
  <si>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</si>
  <si>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</si>
  <si>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</si>
  <si>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</si>
  <si>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</si>
  <si>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</si>
  <si>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</si>
  <si>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</si>
  <si>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</si>
  <si>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</si>
  <si>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</si>
  <si>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</si>
  <si>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法適用企業</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</si>
  <si>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</si>
  <si>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</si>
  <si>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</si>
  <si>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</si>
  <si>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</si>
  <si>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</si>
  <si>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</si>
  <si>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</si>
  <si>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</si>
  <si>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</si>
  <si>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</si>
  <si>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</si>
  <si>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</si>
  <si>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</si>
  <si>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</si>
  <si>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</si>
  <si>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</si>
  <si>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</si>
  <si>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</si>
  <si>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</si>
  <si>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</si>
  <si>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</si>
  <si>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</si>
  <si>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</si>
  <si>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</si>
  <si>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</si>
  <si>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</si>
  <si>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</si>
  <si>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</si>
  <si>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</si>
  <si>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</si>
  <si>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</si>
  <si>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</si>
  <si>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</si>
  <si>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</si>
  <si>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</si>
  <si>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</si>
  <si>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</si>
  <si>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</si>
  <si>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</si>
  <si>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</si>
  <si>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</si>
  <si>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</si>
  <si>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</si>
  <si>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</si>
  <si>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</si>
  <si>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</si>
  <si>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</si>
  <si>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</si>
  <si>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</si>
  <si>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</si>
  <si>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</si>
  <si>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</si>
  <si>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</si>
  <si>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</si>
  <si>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</si>
  <si>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</si>
  <si>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</si>
  <si>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</si>
  <si>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</si>
  <si>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</si>
  <si>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</si>
  <si>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</si>
  <si>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</si>
  <si>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</si>
  <si>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</si>
  <si>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</si>
  <si>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</si>
  <si>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</si>
  <si>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</si>
  <si>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</si>
  <si>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</si>
  <si>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</si>
  <si>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</si>
  <si>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</si>
  <si>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</si>
  <si>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</si>
  <si>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</si>
  <si>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</si>
  <si>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</si>
  <si>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</si>
  <si>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</si>
  <si>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</si>
  <si>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</si>
  <si>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</si>
  <si>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</si>
  <si>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</si>
  <si>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</si>
  <si>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</si>
  <si>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</si>
  <si>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</si>
  <si>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</si>
  <si>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</si>
  <si>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</si>
  <si>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</si>
  <si>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</si>
  <si>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</si>
  <si>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</si>
  <si>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</si>
  <si>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</si>
  <si>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</si>
  <si>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</si>
  <si>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</si>
  <si>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</si>
  <si>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</si>
  <si>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</si>
  <si>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</si>
  <si>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</si>
  <si>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</si>
  <si>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</si>
  <si>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</si>
  <si>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</si>
  <si>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</si>
  <si>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</si>
  <si>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</si>
  <si>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</si>
  <si>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</si>
  <si>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</si>
  <si>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</si>
  <si>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</si>
  <si>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</si>
  <si>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</si>
  <si>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</si>
  <si>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</si>
  <si>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</si>
  <si>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</si>
  <si>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</si>
  <si>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</si>
  <si>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</si>
  <si>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</si>
  <si>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</si>
  <si>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</si>
  <si>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</si>
  <si>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</si>
  <si>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</si>
  <si>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</si>
  <si>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</si>
  <si>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</si>
  <si>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</si>
  <si>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</si>
  <si>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</si>
  <si>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</si>
  <si>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</si>
  <si>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</si>
  <si>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</si>
  <si>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</si>
  <si>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0.04</t>
  </si>
  <si>
    <t>▲ 3.52</t>
  </si>
  <si>
    <t>▲ 0.40</t>
  </si>
  <si>
    <t>大館市水道事業会計</t>
  </si>
  <si>
    <t>一般会計</t>
  </si>
  <si>
    <t>大館市介護保険特別会計</t>
  </si>
  <si>
    <t>大館市工業用水道事業会計</t>
  </si>
  <si>
    <t>大館市国民健康保険特別会計</t>
  </si>
  <si>
    <t>大館市下水道事業会計</t>
  </si>
  <si>
    <t>大館市農業集落排水事業特別会計</t>
  </si>
  <si>
    <t>大館市都市計画事業特別会計</t>
  </si>
  <si>
    <t>その他会計（赤字）</t>
  </si>
  <si>
    <t>▲ 0.55</t>
  </si>
  <si>
    <t>▲ 0.39</t>
  </si>
  <si>
    <t>▲ 0.46</t>
  </si>
  <si>
    <t>その他会計（黒字）</t>
  </si>
  <si>
    <t>（百万円）</t>
    <phoneticPr fontId="5"/>
  </si>
  <si>
    <t>H27末</t>
    <phoneticPr fontId="5"/>
  </si>
  <si>
    <t>H28末</t>
    <phoneticPr fontId="5"/>
  </si>
  <si>
    <t>H29末</t>
    <phoneticPr fontId="5"/>
  </si>
  <si>
    <t>H30末</t>
    <phoneticPr fontId="5"/>
  </si>
  <si>
    <t>R01末</t>
    <phoneticPr fontId="5"/>
  </si>
  <si>
    <t>-</t>
    <phoneticPr fontId="5"/>
  </si>
  <si>
    <t>-</t>
    <phoneticPr fontId="2"/>
  </si>
  <si>
    <t>-</t>
    <phoneticPr fontId="2"/>
  </si>
  <si>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</si>
  <si>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</si>
  <si>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</si>
  <si>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</si>
  <si>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</si>
  <si>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t>
    <phoneticPr fontId="2"/>
  </si>
  <si>
    <t>-</t>
    <phoneticPr fontId="2"/>
  </si>
  <si>
    <t>県北環境保全センター</t>
    <phoneticPr fontId="2"/>
  </si>
  <si>
    <t>大館市文教振興事業団</t>
    <phoneticPr fontId="2"/>
  </si>
  <si>
    <t>地域振興基金</t>
    <rPh sb="0" eb="2">
      <t>チイキ</t>
    </rPh>
    <rPh sb="2" eb="4">
      <t>シンコウ</t>
    </rPh>
    <rPh sb="4" eb="6">
      <t>キキン</t>
    </rPh>
    <phoneticPr fontId="5"/>
  </si>
  <si>
    <t>ふるさと応援寄附基金</t>
    <rPh sb="4" eb="10">
      <t>オウエンキフキキン</t>
    </rPh>
    <phoneticPr fontId="5"/>
  </si>
  <si>
    <t>庁舎等整備基金</t>
    <rPh sb="0" eb="2">
      <t>チョウシャ</t>
    </rPh>
    <rPh sb="2" eb="3">
      <t>トウ</t>
    </rPh>
    <rPh sb="3" eb="5">
      <t>セイビ</t>
    </rPh>
    <rPh sb="5" eb="7">
      <t>キキン</t>
    </rPh>
    <phoneticPr fontId="5"/>
  </si>
  <si>
    <t>ふるさと基金</t>
    <rPh sb="4" eb="6">
      <t>キキン</t>
    </rPh>
    <phoneticPr fontId="5"/>
  </si>
  <si>
    <t>公共施設等適正管理基金</t>
    <rPh sb="0" eb="2">
      <t>コウキョウ</t>
    </rPh>
    <rPh sb="2" eb="4">
      <t>シセツ</t>
    </rPh>
    <rPh sb="4" eb="5">
      <t>トウ</t>
    </rPh>
    <rPh sb="5" eb="11">
      <t>テキセイカンリキキン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</si>
  <si>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</si>
  <si>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</si>
  <si>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</si>
  <si>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</si>
  <si>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</si>
  <si>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</si>
  <si>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</si>
  <si>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</si>
  <si>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</si>
  <si>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</si>
  <si>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</si>
  <si>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</si>
  <si>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</si>
  <si>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</si>
  <si>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59.6％と類似団体平均と同程度である。将来負担比率は87.5%となっており、類似団体平均より高い水準にある。将来負担比率が前年度比14.8％の増となっているが、これは本庁舎の建替え工事に伴う地方債借入額の増加と一般廃棄物処理施設のPFI事業に伴う債務負担行為に基づく支出見込額の皆増が主な要因である。
　今後は普通建設事業を厳選し、地方債残高の増加を抑制していきながら公共施設等総合管理計画並びに個別施設計画に基づき、施設の老朽化対策に取り組んでいく。</t>
    <rPh sb="26" eb="29">
      <t>ドウテイド</t>
    </rPh>
    <rPh sb="85" eb="86">
      <t>ゾウ</t>
    </rPh>
    <rPh sb="116" eb="118">
      <t>ゾウカ</t>
    </rPh>
    <phoneticPr fontId="5"/>
  </si>
  <si>
    <t>　将来負担比率は87.5％、実質公債費比率は8.4％となっており、ともに類似団体平均より高い水準にある。実質公債費比率は改善要因となる公債費に準ずる債務負担行為に係る支出額（一般廃棄物処理施設のＰＦＩ事業委託料（施設整備相当分））が減少した一方で、悪化要因となる臨時財政対策債発行可能額の減少等により前年度比0.1％の減となった。将来負担比率は本庁舎の建替え工事に伴う地方債借入額の増加と一般廃棄物処理施設のPFI事業に伴う債務負担行為に基づく支出見込額の皆増により前年度比14.8％の増となった。
　今後は普通建設事業を厳選し、地方債残高の増加を抑制する等、将来負担を平準化しつつ老朽化対策に取り組んでいく。</t>
    <rPh sb="67" eb="70">
      <t>コウサイヒ</t>
    </rPh>
    <rPh sb="71" eb="72">
      <t>ジュン</t>
    </rPh>
    <rPh sb="74" eb="80">
      <t>サイムフタンコウイ</t>
    </rPh>
    <rPh sb="81" eb="82">
      <t>カカ</t>
    </rPh>
    <rPh sb="83" eb="86">
      <t>シシュツガク</t>
    </rPh>
    <rPh sb="94" eb="96">
      <t>シセツ</t>
    </rPh>
    <rPh sb="100" eb="102">
      <t>ジギョウ</t>
    </rPh>
    <rPh sb="116" eb="118">
      <t>ゲンショウ</t>
    </rPh>
    <rPh sb="153" eb="154">
      <t>ヒ</t>
    </rPh>
    <rPh sb="159" eb="160">
      <t>ゲン</t>
    </rPh>
    <rPh sb="243" eb="24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</si>
</sst>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C97-4AF5-BC63-5183FD2E02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49509</c:v>
                </c:pt>
                <c:pt idx="1">
                  <c:v>64652</c:v>
                </c:pt>
                <c:pt idx="2">
                  <c:v>66408</c:v>
                </c:pt>
                <c:pt idx="3">
                  <c:v>70209</c:v>
                </c:pt>
                <c:pt idx="4">
                  <c:v>119750</c:v>
                </c:pt>
              </c:numCache>
            </c:numRef>
          </c:val>
          <c:smooth val="0"/>
          <c:extLst>
            <c:ext xmlns:c16="http://schemas.microsoft.com/office/drawing/2014/chart" uri="{C3380CC4-5D6E-409C-BE32-E72D297353CC}">
              <c16:uniqueId val="{00000001-2C97-4AF5-BC63-5183FD2E0283}"/>
            </c:ext>
          </c:extLst>
        </c:ser>
        <c:dLbls>
          <c:showLegendKey val="0"/>
          <c:showVal val="0"/>
          <c:showCatName val="0"/>
          <c:showSerName val="0"/>
          <c:showPercent val="0"/>
          <c:showBubbleSize val="0"/>
        </c:dLbls>
        <c:marker val="1"/>
        <c:smooth val="0"/>
        <c:axId val="114316040"/>
        <c:axId val="114316824"/>
      </c:lineChart>
      <c:catAx>
        <c:axId val="114316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16824"/>
        <c:crosses val="autoZero"/>
        <c:auto val="1"/>
        <c:lblAlgn val="ctr"/>
        <c:lblOffset val="100"/>
        <c:tickLblSkip val="1"/>
        <c:tickMarkSkip val="1"/>
        <c:noMultiLvlLbl val="0"/>
      </c:catAx>
      <c:valAx>
        <c:axId val="114316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16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5.51</c:v>
                </c:pt>
                <c:pt idx="1">
                  <c:v>7.59</c:v>
                </c:pt>
                <c:pt idx="2">
                  <c:v>5.26</c:v>
                </c:pt>
                <c:pt idx="3">
                  <c:v>8.2200000000000006</c:v>
                </c:pt>
                <c:pt idx="4">
                  <c:v>8.34</c:v>
                </c:pt>
              </c:numCache>
            </c:numRef>
          </c:val>
          <c:extLst>
            <c:ext xmlns:c16="http://schemas.microsoft.com/office/drawing/2014/chart" uri="{C3380CC4-5D6E-409C-BE32-E72D297353CC}">
              <c16:uniqueId val="{00000000-2F3A-4859-882F-643EC6E082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8.9</c:v>
                </c:pt>
                <c:pt idx="1">
                  <c:v>7.59</c:v>
                </c:pt>
                <c:pt idx="2">
                  <c:v>6.5</c:v>
                </c:pt>
                <c:pt idx="3">
                  <c:v>6.53</c:v>
                </c:pt>
                <c:pt idx="4">
                  <c:v>5.68</c:v>
                </c:pt>
              </c:numCache>
            </c:numRef>
          </c:val>
          <c:extLst>
            <c:ext xmlns:c16="http://schemas.microsoft.com/office/drawing/2014/chart" uri="{C3380CC4-5D6E-409C-BE32-E72D297353CC}">
              <c16:uniqueId val="{00000001-2F3A-4859-882F-643EC6E08287}"/>
            </c:ext>
          </c:extLst>
        </c:ser>
        <c:dLbls>
          <c:showLegendKey val="0"/>
          <c:showVal val="0"/>
          <c:showCatName val="0"/>
          <c:showSerName val="0"/>
          <c:showPercent val="0"/>
          <c:showBubbleSize val="0"/>
        </c:dLbls>
        <c:gapWidth val="250"/>
        <c:overlap val="100"/>
        <c:axId val="114317608"/>
        <c:axId val="11431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-0.04</c:v>
                </c:pt>
                <c:pt idx="1">
                  <c:v>0.55000000000000004</c:v>
                </c:pt>
                <c:pt idx="2">
                  <c:v>-3.52</c:v>
                </c:pt>
                <c:pt idx="3">
                  <c:v>2.92</c:v>
                </c:pt>
                <c:pt idx="4">
                  <c:v>-0.4</c:v>
                </c:pt>
              </c:numCache>
            </c:numRef>
          </c:val>
          <c:smooth val="0"/>
          <c:extLst>
            <c:ext xmlns:c16="http://schemas.microsoft.com/office/drawing/2014/chart" uri="{C3380CC4-5D6E-409C-BE32-E72D297353CC}">
              <c16:uniqueId val="{00000002-2F3A-4859-882F-643EC6E08287}"/>
            </c:ext>
          </c:extLst>
        </c:ser>
        <c:dLbls>
          <c:showLegendKey val="0"/>
          <c:showVal val="0"/>
          <c:showCatName val="0"/>
          <c:showSerName val="0"/>
          <c:showPercent val="0"/>
          <c:showBubbleSize val="0"/>
        </c:dLbls>
        <c:marker val="1"/>
        <c:smooth val="0"/>
        <c:axId val="114317608"/>
        <c:axId val="114317216"/>
      </c:lineChart>
      <c:catAx>
        <c:axId val="11431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317216"/>
        <c:crosses val="autoZero"/>
        <c:auto val="1"/>
        <c:lblAlgn val="ctr"/>
        <c:lblOffset val="100"/>
        <c:tickLblSkip val="1"/>
        <c:tickMarkSkip val="1"/>
        <c:noMultiLvlLbl val="0"/>
      </c:catAx>
      <c:valAx>
        <c:axId val="1143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1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1.18</c:v>
                </c:pt>
                <c:pt idx="2">
                  <c:v>#N/A</c:v>
                </c:pt>
                <c:pt idx="3">
                  <c:v>0.04</c:v>
                </c:pt>
                <c:pt idx="4">
                  <c:v>#N/A</c:v>
                </c:pt>
                <c:pt idx="5">
                  <c:v>0.06</c:v>
                </c:pt>
                <c:pt idx="6">
                  <c:v>#N/A</c:v>
                </c:pt>
                <c:pt idx="7">
                  <c:v>0.06</c:v>
                </c:pt>
                <c:pt idx="8">
                  <c:v>#N/A</c:v>
                </c:pt>
                <c:pt idx="9">
                  <c:v>0.04</c:v>
                </c:pt>
              </c:numCache>
            </c:numRef>
          </c:val>
          <c:extLst>
            <c:ext xmlns:c16="http://schemas.microsoft.com/office/drawing/2014/chart" uri="{C3380CC4-5D6E-409C-BE32-E72D297353CC}">
              <c16:uniqueId val="{00000000-1AEC-46CD-8102-DAA43A461E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0.55000000000000004</c:v>
                </c:pt>
                <c:pt idx="3">
                  <c:v>#N/A</c:v>
                </c:pt>
                <c:pt idx="4">
                  <c:v>0.39</c:v>
                </c:pt>
                <c:pt idx="5">
                  <c:v>#N/A</c:v>
                </c:pt>
                <c:pt idx="6">
                  <c:v>0.46</c:v>
                </c:pt>
                <c:pt idx="7">
                  <c:v>#N/A</c:v>
                </c:pt>
                <c:pt idx="8">
                  <c:v>0</c:v>
                </c:pt>
                <c:pt idx="9">
                  <c:v>0</c:v>
                </c:pt>
              </c:numCache>
            </c:numRef>
          </c:val>
          <c:extLst>
            <c:ext xmlns:c16="http://schemas.microsoft.com/office/drawing/2014/chart" uri="{C3380CC4-5D6E-409C-BE32-E72D297353CC}">
              <c16:uniqueId val="{00000001-1AEC-46CD-8102-DAA43A461E0E}"/>
            </c:ext>
          </c:extLst>
        </c:ser>
        <c:ser>
          <c:idx val="2"/>
          <c:order val="2"/>
          <c:tx>
            <c:strRef>
              <c:f>データシート!$A$29</c:f>
              <c:strCache>
                <c:ptCount val="1"/>
                <c:pt idx="0">
                  <c:v>大館市都市計画事業特別会計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AEC-46CD-8102-DAA43A461E0E}"/>
            </c:ext>
          </c:extLst>
        </c:ser>
        <c:ser>
          <c:idx val="3"/>
          <c:order val="3"/>
          <c:tx>
            <c:strRef>
              <c:f>データシート!$A$30</c:f>
              <c:strCache>
                <c:ptCount val="1"/>
                <c:pt idx="0">
                  <c:v>大館市農業集落排水事業特別会計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1AEC-46CD-8102-DAA43A461E0E}"/>
            </c:ext>
          </c:extLst>
        </c:ser>
        <c:ser>
          <c:idx val="4"/>
          <c:order val="4"/>
          <c:tx>
            <c:strRef>
              <c:f>データシート!$A$31</c:f>
              <c:strCache>
                <c:ptCount val="1"/>
                <c:pt idx="0">
                  <c:v>大館市下水道事業会計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2.04</c:v>
                </c:pt>
                <c:pt idx="2">
                  <c:v>#N/A</c:v>
                </c:pt>
                <c:pt idx="3">
                  <c:v>1.67</c:v>
                </c:pt>
                <c:pt idx="4">
                  <c:v>#N/A</c:v>
                </c:pt>
                <c:pt idx="5">
                  <c:v>1.1599999999999999</c:v>
                </c:pt>
                <c:pt idx="6">
                  <c:v>#N/A</c:v>
                </c:pt>
                <c:pt idx="7">
                  <c:v>1.01</c:v>
                </c:pt>
                <c:pt idx="8">
                  <c:v>#N/A</c:v>
                </c:pt>
                <c:pt idx="9">
                  <c:v>0.65</c:v>
                </c:pt>
              </c:numCache>
            </c:numRef>
          </c:val>
          <c:extLst>
            <c:ext xmlns:c16="http://schemas.microsoft.com/office/drawing/2014/chart" uri="{C3380CC4-5D6E-409C-BE32-E72D297353CC}">
              <c16:uniqueId val="{00000004-1AEC-46CD-8102-DAA43A461E0E}"/>
            </c:ext>
          </c:extLst>
        </c:ser>
        <c:ser>
          <c:idx val="5"/>
          <c:order val="5"/>
          <c:tx>
            <c:strRef>
              <c:f>データシート!$A$32</c:f>
              <c:strCache>
                <c:ptCount val="1"/>
                <c:pt idx="0">
                  <c:v>大館市国民健康保険特別会計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1.28</c:v>
                </c:pt>
                <c:pt idx="2">
                  <c:v>#N/A</c:v>
                </c:pt>
                <c:pt idx="3">
                  <c:v>2.1</c:v>
                </c:pt>
                <c:pt idx="4">
                  <c:v>#N/A</c:v>
                </c:pt>
                <c:pt idx="5">
                  <c:v>0.93</c:v>
                </c:pt>
                <c:pt idx="6">
                  <c:v>#N/A</c:v>
                </c:pt>
                <c:pt idx="7">
                  <c:v>0.88</c:v>
                </c:pt>
                <c:pt idx="8">
                  <c:v>#N/A</c:v>
                </c:pt>
                <c:pt idx="9">
                  <c:v>0.68</c:v>
                </c:pt>
              </c:numCache>
            </c:numRef>
          </c:val>
          <c:extLst>
            <c:ext xmlns:c16="http://schemas.microsoft.com/office/drawing/2014/chart" uri="{C3380CC4-5D6E-409C-BE32-E72D297353CC}">
              <c16:uniqueId val="{00000005-1AEC-46CD-8102-DAA43A461E0E}"/>
            </c:ext>
          </c:extLst>
        </c:ser>
        <c:ser>
          <c:idx val="6"/>
          <c:order val="6"/>
          <c:tx>
            <c:strRef>
              <c:f>データシート!$A$33</c:f>
              <c:strCache>
                <c:ptCount val="1"/>
                <c:pt idx="0">
                  <c:v>大館市工業用水道事業会計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0.41</c:v>
                </c:pt>
                <c:pt idx="2">
                  <c:v>#N/A</c:v>
                </c:pt>
                <c:pt idx="3">
                  <c:v>0.48</c:v>
                </c:pt>
                <c:pt idx="4">
                  <c:v>#N/A</c:v>
                </c:pt>
                <c:pt idx="5">
                  <c:v>0.53</c:v>
                </c:pt>
                <c:pt idx="6">
                  <c:v>#N/A</c:v>
                </c:pt>
                <c:pt idx="7">
                  <c:v>0.63</c:v>
                </c:pt>
                <c:pt idx="8">
                  <c:v>#N/A</c:v>
                </c:pt>
                <c:pt idx="9">
                  <c:v>0.71</c:v>
                </c:pt>
              </c:numCache>
            </c:numRef>
          </c:val>
          <c:extLst>
            <c:ext xmlns:c16="http://schemas.microsoft.com/office/drawing/2014/chart" uri="{C3380CC4-5D6E-409C-BE32-E72D297353CC}">
              <c16:uniqueId val="{00000006-1AEC-46CD-8102-DAA43A461E0E}"/>
            </c:ext>
          </c:extLst>
        </c:ser>
        <c:ser>
          <c:idx val="7"/>
          <c:order val="7"/>
          <c:tx>
            <c:strRef>
              <c:f>データシート!$A$34</c:f>
              <c:strCache>
                <c:ptCount val="1"/>
                <c:pt idx="0">
                  <c:v>大館市介護保険特別会計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2.2999999999999998</c:v>
                </c:pt>
                <c:pt idx="2">
                  <c:v>#N/A</c:v>
                </c:pt>
                <c:pt idx="3">
                  <c:v>1.93</c:v>
                </c:pt>
                <c:pt idx="4">
                  <c:v>#N/A</c:v>
                </c:pt>
                <c:pt idx="5">
                  <c:v>2.36</c:v>
                </c:pt>
                <c:pt idx="6">
                  <c:v>#N/A</c:v>
                </c:pt>
                <c:pt idx="7">
                  <c:v>1.57</c:v>
                </c:pt>
                <c:pt idx="8">
                  <c:v>#N/A</c:v>
                </c:pt>
                <c:pt idx="9">
                  <c:v>1.48</c:v>
                </c:pt>
              </c:numCache>
            </c:numRef>
          </c:val>
          <c:extLst>
            <c:ext xmlns:c16="http://schemas.microsoft.com/office/drawing/2014/chart" uri="{C3380CC4-5D6E-409C-BE32-E72D297353CC}">
              <c16:uniqueId val="{00000007-1AEC-46CD-8102-DAA43A461E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5.47</c:v>
                </c:pt>
                <c:pt idx="2">
                  <c:v>#N/A</c:v>
                </c:pt>
                <c:pt idx="3">
                  <c:v>7.55</c:v>
                </c:pt>
                <c:pt idx="4">
                  <c:v>#N/A</c:v>
                </c:pt>
                <c:pt idx="5">
                  <c:v>5.19</c:v>
                </c:pt>
                <c:pt idx="6">
                  <c:v>#N/A</c:v>
                </c:pt>
                <c:pt idx="7">
                  <c:v>8.19</c:v>
                </c:pt>
                <c:pt idx="8">
                  <c:v>#N/A</c:v>
                </c:pt>
                <c:pt idx="9">
                  <c:v>8.3000000000000007</c:v>
                </c:pt>
              </c:numCache>
            </c:numRef>
          </c:val>
          <c:extLst>
            <c:ext xmlns:c16="http://schemas.microsoft.com/office/drawing/2014/chart" uri="{C3380CC4-5D6E-409C-BE32-E72D297353CC}">
              <c16:uniqueId val="{00000008-1AEC-46CD-8102-DAA43A461E0E}"/>
            </c:ext>
          </c:extLst>
        </c:ser>
        <c:ser>
          <c:idx val="9"/>
          <c:order val="9"/>
          <c:tx>
            <c:strRef>
              <c:f>データシート!$A$36</c:f>
              <c:strCache>
                <c:ptCount val="1"/>
                <c:pt idx="0">
                  <c:v>大館市水道事業会計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c:v>
                </c:pt>
                <c:pt idx="2">
                  <c:v>#N/A</c:v>
                </c:pt>
                <c:pt idx="3">
                  <c:v>9.36</c:v>
                </c:pt>
                <c:pt idx="4">
                  <c:v>#N/A</c:v>
                </c:pt>
                <c:pt idx="5">
                  <c:v>10.039999999999999</c:v>
                </c:pt>
                <c:pt idx="6">
                  <c:v>#N/A</c:v>
                </c:pt>
                <c:pt idx="7">
                  <c:v>10.6</c:v>
                </c:pt>
                <c:pt idx="8">
                  <c:v>#N/A</c:v>
                </c:pt>
                <c:pt idx="9">
                  <c:v>10.34</c:v>
                </c:pt>
              </c:numCache>
            </c:numRef>
          </c:val>
          <c:extLst>
            <c:ext xmlns:c16="http://schemas.microsoft.com/office/drawing/2014/chart" uri="{C3380CC4-5D6E-409C-BE32-E72D297353CC}">
              <c16:uniqueId val="{00000009-1AEC-46CD-8102-DAA43A461E0E}"/>
            </c:ext>
          </c:extLst>
        </c:ser>
        <c:dLbls>
          <c:showLegendKey val="0"/>
          <c:showVal val="0"/>
          <c:showCatName val="0"/>
          <c:showSerName val="0"/>
          <c:showPercent val="0"/>
          <c:showBubbleSize val="0"/>
        </c:dLbls>
        <c:gapWidth val="150"/>
        <c:overlap val="100"/>
        <c:axId val="436418384"/>
        <c:axId val="436412896"/>
      </c:barChart>
      <c:catAx>
        <c:axId val="43641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412896"/>
        <c:crosses val="autoZero"/>
        <c:auto val="1"/>
        <c:lblAlgn val="ctr"/>
        <c:lblOffset val="100"/>
        <c:tickLblSkip val="1"/>
        <c:tickMarkSkip val="1"/>
        <c:noMultiLvlLbl val="0"/>
      </c:catAx>
      <c:valAx>
        <c:axId val="43641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41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3357</c:v>
                </c:pt>
                <c:pt idx="5">
                  <c:v>3450</c:v>
                </c:pt>
                <c:pt idx="8">
                  <c:v>3367</c:v>
                </c:pt>
                <c:pt idx="11">
                  <c:v>3377</c:v>
                </c:pt>
                <c:pt idx="14">
                  <c:v>3380</c:v>
                </c:pt>
              </c:numCache>
            </c:numRef>
          </c:val>
          <c:extLst>
            <c:ext xmlns:c16="http://schemas.microsoft.com/office/drawing/2014/chart" uri="{C3380CC4-5D6E-409C-BE32-E72D297353CC}">
              <c16:uniqueId val="{00000000-1F5D-4175-9E7F-DD922AD061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5D-4175-9E7F-DD922AD061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201</c:v>
                </c:pt>
                <c:pt idx="3">
                  <c:v>201</c:v>
                </c:pt>
                <c:pt idx="6">
                  <c:v>201</c:v>
                </c:pt>
                <c:pt idx="9">
                  <c:v>199</c:v>
                </c:pt>
                <c:pt idx="12">
                  <c:v>71</c:v>
                </c:pt>
              </c:numCache>
            </c:numRef>
          </c:val>
          <c:extLst>
            <c:ext xmlns:c16="http://schemas.microsoft.com/office/drawing/2014/chart" uri="{C3380CC4-5D6E-409C-BE32-E72D297353CC}">
              <c16:uniqueId val="{00000002-1F5D-4175-9E7F-DD922AD061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5D-4175-9E7F-DD922AD061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1619</c:v>
                </c:pt>
                <c:pt idx="3">
                  <c:v>1576</c:v>
                </c:pt>
                <c:pt idx="6">
                  <c:v>1536</c:v>
                </c:pt>
                <c:pt idx="9">
                  <c:v>1504</c:v>
                </c:pt>
                <c:pt idx="12">
                  <c:v>1467</c:v>
                </c:pt>
              </c:numCache>
            </c:numRef>
          </c:val>
          <c:extLst>
            <c:ext xmlns:c16="http://schemas.microsoft.com/office/drawing/2014/chart" uri="{C3380CC4-5D6E-409C-BE32-E72D297353CC}">
              <c16:uniqueId val="{00000004-1F5D-4175-9E7F-DD922AD061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5D-4175-9E7F-DD922AD061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5D-4175-9E7F-DD922AD061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3181</c:v>
                </c:pt>
                <c:pt idx="3">
                  <c:v>3186</c:v>
                </c:pt>
                <c:pt idx="6">
                  <c:v>3261</c:v>
                </c:pt>
                <c:pt idx="9">
                  <c:v>3254</c:v>
                </c:pt>
                <c:pt idx="12">
                  <c:v>3313</c:v>
                </c:pt>
              </c:numCache>
            </c:numRef>
          </c:val>
          <c:extLst>
            <c:ext xmlns:c16="http://schemas.microsoft.com/office/drawing/2014/chart" uri="{C3380CC4-5D6E-409C-BE32-E72D297353CC}">
              <c16:uniqueId val="{00000007-1F5D-4175-9E7F-DD922AD061E3}"/>
            </c:ext>
          </c:extLst>
        </c:ser>
        <c:dLbls>
          <c:showLegendKey val="0"/>
          <c:showVal val="0"/>
          <c:showCatName val="0"/>
          <c:showSerName val="0"/>
          <c:showPercent val="0"/>
          <c:showBubbleSize val="0"/>
        </c:dLbls>
        <c:gapWidth val="100"/>
        <c:overlap val="100"/>
        <c:axId val="436419560"/>
        <c:axId val="43641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1644</c:v>
                </c:pt>
                <c:pt idx="2">
                  <c:v>#N/A</c:v>
                </c:pt>
                <c:pt idx="3">
                  <c:v>#N/A</c:v>
                </c:pt>
                <c:pt idx="4">
                  <c:v>1513</c:v>
                </c:pt>
                <c:pt idx="5">
                  <c:v>#N/A</c:v>
                </c:pt>
                <c:pt idx="6">
                  <c:v>#N/A</c:v>
                </c:pt>
                <c:pt idx="7">
                  <c:v>1631</c:v>
                </c:pt>
                <c:pt idx="8">
                  <c:v>#N/A</c:v>
                </c:pt>
                <c:pt idx="9">
                  <c:v>#N/A</c:v>
                </c:pt>
                <c:pt idx="10">
                  <c:v>1580</c:v>
                </c:pt>
                <c:pt idx="11">
                  <c:v>#N/A</c:v>
                </c:pt>
                <c:pt idx="12">
                  <c:v>#N/A</c:v>
                </c:pt>
                <c:pt idx="13">
                  <c:v>1471</c:v>
                </c:pt>
                <c:pt idx="14">
                  <c:v>#N/A</c:v>
                </c:pt>
              </c:numCache>
            </c:numRef>
          </c:val>
          <c:smooth val="0"/>
          <c:extLst>
            <c:ext xmlns:c16="http://schemas.microsoft.com/office/drawing/2014/chart" uri="{C3380CC4-5D6E-409C-BE32-E72D297353CC}">
              <c16:uniqueId val="{00000008-1F5D-4175-9E7F-DD922AD061E3}"/>
            </c:ext>
          </c:extLst>
        </c:ser>
        <c:dLbls>
          <c:showLegendKey val="0"/>
          <c:showVal val="0"/>
          <c:showCatName val="0"/>
          <c:showSerName val="0"/>
          <c:showPercent val="0"/>
          <c:showBubbleSize val="0"/>
        </c:dLbls>
        <c:marker val="1"/>
        <c:smooth val="0"/>
        <c:axId val="436419560"/>
        <c:axId val="436417600"/>
      </c:lineChart>
      <c:catAx>
        <c:axId val="43641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417600"/>
        <c:crosses val="autoZero"/>
        <c:auto val="1"/>
        <c:lblAlgn val="ctr"/>
        <c:lblOffset val="100"/>
        <c:tickLblSkip val="1"/>
        <c:tickMarkSkip val="1"/>
        <c:noMultiLvlLbl val="0"/>
      </c:catAx>
      <c:valAx>
        <c:axId val="43641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41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36979</c:v>
                </c:pt>
                <c:pt idx="5">
                  <c:v>36415</c:v>
                </c:pt>
                <c:pt idx="8">
                  <c:v>36383</c:v>
                </c:pt>
                <c:pt idx="11">
                  <c:v>35720</c:v>
                </c:pt>
                <c:pt idx="14">
                  <c:v>37465</c:v>
                </c:pt>
              </c:numCache>
            </c:numRef>
          </c:val>
          <c:extLst>
            <c:ext xmlns:c16="http://schemas.microsoft.com/office/drawing/2014/chart" uri="{C3380CC4-5D6E-409C-BE32-E72D297353CC}">
              <c16:uniqueId val="{00000000-E0E3-48BC-9699-C203BB0245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2686</c:v>
                </c:pt>
                <c:pt idx="5">
                  <c:v>2651</c:v>
                </c:pt>
                <c:pt idx="8">
                  <c:v>1071</c:v>
                </c:pt>
                <c:pt idx="11">
                  <c:v>933</c:v>
                </c:pt>
                <c:pt idx="14">
                  <c:v>887</c:v>
                </c:pt>
              </c:numCache>
            </c:numRef>
          </c:val>
          <c:extLst>
            <c:ext xmlns:c16="http://schemas.microsoft.com/office/drawing/2014/chart" uri="{C3380CC4-5D6E-409C-BE32-E72D297353CC}">
              <c16:uniqueId val="{00000001-E0E3-48BC-9699-C203BB0245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7868</c:v>
                </c:pt>
                <c:pt idx="5">
                  <c:v>7688</c:v>
                </c:pt>
                <c:pt idx="8">
                  <c:v>7983</c:v>
                </c:pt>
                <c:pt idx="11">
                  <c:v>7834</c:v>
                </c:pt>
                <c:pt idx="14">
                  <c:v>7231</c:v>
                </c:pt>
              </c:numCache>
            </c:numRef>
          </c:val>
          <c:extLst>
            <c:ext xmlns:c16="http://schemas.microsoft.com/office/drawing/2014/chart" uri="{C3380CC4-5D6E-409C-BE32-E72D297353CC}">
              <c16:uniqueId val="{00000002-E0E3-48BC-9699-C203BB0245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E3-48BC-9699-C203BB0245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E3-48BC-9699-C203BB0245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E3-48BC-9699-C203BB0245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5928</c:v>
                </c:pt>
                <c:pt idx="3">
                  <c:v>5993</c:v>
                </c:pt>
                <c:pt idx="6">
                  <c:v>5720</c:v>
                </c:pt>
                <c:pt idx="9">
                  <c:v>5795</c:v>
                </c:pt>
                <c:pt idx="12">
                  <c:v>5836</c:v>
                </c:pt>
              </c:numCache>
            </c:numRef>
          </c:val>
          <c:extLst>
            <c:ext xmlns:c16="http://schemas.microsoft.com/office/drawing/2014/chart" uri="{C3380CC4-5D6E-409C-BE32-E72D297353CC}">
              <c16:uniqueId val="{00000006-E0E3-48BC-9699-C203BB0245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0E3-48BC-9699-C203BB0245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24371</c:v>
                </c:pt>
                <c:pt idx="3">
                  <c:v>23064</c:v>
                </c:pt>
                <c:pt idx="6">
                  <c:v>21866</c:v>
                </c:pt>
                <c:pt idx="9">
                  <c:v>21122</c:v>
                </c:pt>
                <c:pt idx="12">
                  <c:v>20668</c:v>
                </c:pt>
              </c:numCache>
            </c:numRef>
          </c:val>
          <c:extLst>
            <c:ext xmlns:c16="http://schemas.microsoft.com/office/drawing/2014/chart" uri="{C3380CC4-5D6E-409C-BE32-E72D297353CC}">
              <c16:uniqueId val="{00000008-E0E3-48BC-9699-C203BB0245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681</c:v>
                </c:pt>
                <c:pt idx="3">
                  <c:v>491</c:v>
                </c:pt>
                <c:pt idx="6">
                  <c:v>290</c:v>
                </c:pt>
                <c:pt idx="9">
                  <c:v>91</c:v>
                </c:pt>
                <c:pt idx="12">
                  <c:v>2332</c:v>
                </c:pt>
              </c:numCache>
            </c:numRef>
          </c:val>
          <c:extLst>
            <c:ext xmlns:c16="http://schemas.microsoft.com/office/drawing/2014/chart" uri="{C3380CC4-5D6E-409C-BE32-E72D297353CC}">
              <c16:uniqueId val="{00000009-E0E3-48BC-9699-C203BB0245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30623</c:v>
                </c:pt>
                <c:pt idx="3">
                  <c:v>30553</c:v>
                </c:pt>
                <c:pt idx="6">
                  <c:v>30936</c:v>
                </c:pt>
                <c:pt idx="9">
                  <c:v>30714</c:v>
                </c:pt>
                <c:pt idx="12">
                  <c:v>33092</c:v>
                </c:pt>
              </c:numCache>
            </c:numRef>
          </c:val>
          <c:extLst>
            <c:ext xmlns:c16="http://schemas.microsoft.com/office/drawing/2014/chart" uri="{C3380CC4-5D6E-409C-BE32-E72D297353CC}">
              <c16:uniqueId val="{0000000A-E0E3-48BC-9699-C203BB024589}"/>
            </c:ext>
          </c:extLst>
        </c:ser>
        <c:dLbls>
          <c:showLegendKey val="0"/>
          <c:showVal val="0"/>
          <c:showCatName val="0"/>
          <c:showSerName val="0"/>
          <c:showPercent val="0"/>
          <c:showBubbleSize val="0"/>
        </c:dLbls>
        <c:gapWidth val="100"/>
        <c:overlap val="100"/>
        <c:axId val="436415248"/>
        <c:axId val="436412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14070</c:v>
                </c:pt>
                <c:pt idx="2">
                  <c:v>#N/A</c:v>
                </c:pt>
                <c:pt idx="3">
                  <c:v>#N/A</c:v>
                </c:pt>
                <c:pt idx="4">
                  <c:v>13347</c:v>
                </c:pt>
                <c:pt idx="5">
                  <c:v>#N/A</c:v>
                </c:pt>
                <c:pt idx="6">
                  <c:v>#N/A</c:v>
                </c:pt>
                <c:pt idx="7">
                  <c:v>13376</c:v>
                </c:pt>
                <c:pt idx="8">
                  <c:v>#N/A</c:v>
                </c:pt>
                <c:pt idx="9">
                  <c:v>#N/A</c:v>
                </c:pt>
                <c:pt idx="10">
                  <c:v>13235</c:v>
                </c:pt>
                <c:pt idx="11">
                  <c:v>#N/A</c:v>
                </c:pt>
                <c:pt idx="12">
                  <c:v>#N/A</c:v>
                </c:pt>
                <c:pt idx="13">
                  <c:v>16346</c:v>
                </c:pt>
                <c:pt idx="14">
                  <c:v>#N/A</c:v>
                </c:pt>
              </c:numCache>
            </c:numRef>
          </c:val>
          <c:smooth val="0"/>
          <c:extLst>
            <c:ext xmlns:c16="http://schemas.microsoft.com/office/drawing/2014/chart" uri="{C3380CC4-5D6E-409C-BE32-E72D297353CC}">
              <c16:uniqueId val="{0000000B-E0E3-48BC-9699-C203BB024589}"/>
            </c:ext>
          </c:extLst>
        </c:ser>
        <c:dLbls>
          <c:showLegendKey val="0"/>
          <c:showVal val="0"/>
          <c:showCatName val="0"/>
          <c:showSerName val="0"/>
          <c:showPercent val="0"/>
          <c:showBubbleSize val="0"/>
        </c:dLbls>
        <c:marker val="1"/>
        <c:smooth val="0"/>
        <c:axId val="436415248"/>
        <c:axId val="436412504"/>
      </c:lineChart>
      <c:catAx>
        <c:axId val="43641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412504"/>
        <c:crosses val="autoZero"/>
        <c:auto val="1"/>
        <c:lblAlgn val="ctr"/>
        <c:lblOffset val="100"/>
        <c:tickLblSkip val="1"/>
        <c:tickMarkSkip val="1"/>
        <c:noMultiLvlLbl val="0"/>
      </c:catAx>
      <c:valAx>
        <c:axId val="43641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41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1404</c:v>
                </c:pt>
                <c:pt idx="1">
                  <c:v>1402</c:v>
                </c:pt>
                <c:pt idx="2">
                  <c:v>1247</c:v>
                </c:pt>
              </c:numCache>
            </c:numRef>
          </c:val>
          <c:extLst>
            <c:ext xmlns:c16="http://schemas.microsoft.com/office/drawing/2014/chart" uri="{C3380CC4-5D6E-409C-BE32-E72D297353CC}">
              <c16:uniqueId val="{00000000-D6CF-4392-9E71-7FF6DADBAF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815</c:v>
                </c:pt>
                <c:pt idx="1">
                  <c:v>415</c:v>
                </c:pt>
                <c:pt idx="2">
                  <c:v>415</c:v>
                </c:pt>
              </c:numCache>
            </c:numRef>
          </c:val>
          <c:extLst>
            <c:ext xmlns:c16="http://schemas.microsoft.com/office/drawing/2014/chart" uri="{C3380CC4-5D6E-409C-BE32-E72D297353CC}">
              <c16:uniqueId val="{00000001-D6CF-4392-9E71-7FF6DADBAF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7257</c:v>
                </c:pt>
                <c:pt idx="1">
                  <c:v>7000</c:v>
                </c:pt>
                <c:pt idx="2">
                  <c:v>6485</c:v>
                </c:pt>
              </c:numCache>
            </c:numRef>
          </c:val>
          <c:extLst>
            <c:ext xmlns:c16="http://schemas.microsoft.com/office/drawing/2014/chart" uri="{C3380CC4-5D6E-409C-BE32-E72D297353CC}">
              <c16:uniqueId val="{00000002-D6CF-4392-9E71-7FF6DADBAF92}"/>
            </c:ext>
          </c:extLst>
        </c:ser>
        <c:dLbls>
          <c:showLegendKey val="0"/>
          <c:showVal val="0"/>
          <c:showCatName val="0"/>
          <c:showSerName val="0"/>
          <c:showPercent val="0"/>
          <c:showBubbleSize val="0"/>
        </c:dLbls>
        <c:gapWidth val="120"/>
        <c:overlap val="100"/>
        <c:axId val="436418776"/>
        <c:axId val="436413680"/>
      </c:barChart>
      <c:catAx>
        <c:axId val="43641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6413680"/>
        <c:crosses val="autoZero"/>
        <c:auto val="1"/>
        <c:lblAlgn val="ctr"/>
        <c:lblOffset val="100"/>
        <c:tickLblSkip val="1"/>
        <c:tickMarkSkip val="1"/>
        <c:noMultiLvlLbl val="0"/>
      </c:catAx>
      <c:valAx>
        <c:axId val="436413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641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{9CF38462-CAA1-46BB-98F1-648DEF5AD416}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313-4B5B-B04C-D0C0C39684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{D3C03D18-9675-41D5-9740-F07685547B14}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13-4B5B-B04C-D0C0C39684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{7A0A714C-692D-4BEE-9C88-69EEBB71FC2F}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13-4B5B-B04C-D0C0C39684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{114223FE-EB2C-461D-909B-88D1756DEF28}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13-4B5B-B04C-D0C0C39684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{F86ACECA-D289-426C-90D2-1959A9E4C686}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13-4B5B-B04C-D0C0C39684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{89E65B58-BBFF-4B05-90E4-652705DBA9A8}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313-4B5B-B04C-D0C0C39684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{B34B46FA-E975-4D76-B191-9FF2726F01ED}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313-4B5B-B04C-D0C0C39684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{ABC5349B-6706-432D-A4C1-09A32F751747}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313-4B5B-B04C-D0C0C39684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{E092D507-5CA1-43E0-AD6F-D087C1C9BC98}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313-4B5B-B04C-D0C0C39684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56.6</c:v>
                </c:pt>
                <c:pt idx="16">
                  <c:v>57.9</c:v>
                </c:pt>
                <c:pt idx="24">
                  <c:v>59.4</c:v>
                </c:pt>
                <c:pt idx="32">
                  <c:v>59.6</c:v>
                </c:pt>
              </c:numCache>
            </c:numRef>
          </c:xVal>
          <c:yVal>
            <c:numRef>
              <c:f>公会計指標分析・財政指標組合せ分析表!$BP$51:$DC$51</c:f>
              <c:numCache>
                <c:formatCode>#,##0.0;"▲ "#,##0.0</c:formatCode>
                <c:ptCount val="40"/>
                <c:pt idx="0">
                  <c:v>74.2</c:v>
                </c:pt>
                <c:pt idx="8">
                  <c:v>72.099999999999994</c:v>
                </c:pt>
                <c:pt idx="16">
                  <c:v>72.900000000000006</c:v>
                </c:pt>
                <c:pt idx="24">
                  <c:v>72.7</c:v>
                </c:pt>
                <c:pt idx="32">
                  <c:v>87.5</c:v>
                </c:pt>
              </c:numCache>
            </c:numRef>
          </c:yVal>
          <c:smooth val="0"/>
          <c:extLst>
            <c:ext xmlns:c16="http://schemas.microsoft.com/office/drawing/2014/chart" uri="{C3380CC4-5D6E-409C-BE32-E72D297353CC}">
              <c16:uniqueId val="{00000009-8313-4B5B-B04C-D0C0C39684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{86DEFD44-1BD3-4D75-BFE7-D06004177CF0}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313-4B5B-B04C-D0C0C39684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{58F678DC-1FF6-4694-AFE4-433643F2836B}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13-4B5B-B04C-D0C0C39684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{434AD46C-D6CD-469F-80B2-315DBB2D7724}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13-4B5B-B04C-D0C0C39684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{DC7AEE8C-1791-4957-85D9-1A456AC029F0}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13-4B5B-B04C-D0C0C39684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{39D5F2BF-9260-44F5-9A7B-504CF2691129}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13-4B5B-B04C-D0C0C39684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{6920D8FA-DDE0-4C15-B427-21A1041B38A8}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313-4B5B-B04C-D0C0C39684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{73020279-C6CE-4330-B2A7-3EADE21A4F33}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313-4B5B-B04C-D0C0C39684E4}"/>
                </c:ext>
              </c:extLst>
            </c:dLbl>
            <c:dLbl>
              <c:idx val="24"/>
              <c:layout>
                <c:manualLayout>
                  <c:x val="-3.94117910875037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{C165DBC9-6F86-46B5-9D7A-9F1D548E3BDD}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313-4B5B-B04C-D0C0C39684E4}"/>
                </c:ext>
              </c:extLst>
            </c:dLbl>
            <c:dLbl>
              <c:idx val="32"/>
              <c:layout>
                <c:manualLayout>
                  <c:x val="-2.461971021296461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{5B889345-79F9-4F2E-98EA-C4D47FD9016A}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313-4B5B-B04C-D0C0C39684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313-4B5B-B04C-D0C0C39684E4}"/>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{3B6771DA-41FD-4455-9F83-6A1425C8A413}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D4-41A3-BB52-AFF285EFCA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{FA3BB061-4F9C-494A-A2E5-759C4BD4862E}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4-41A3-BB52-AFF285EFCA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{7354F9F7-7E20-44CB-AC31-7BDB1397B5CA}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4-41A3-BB52-AFF285EFCA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{70044692-5918-4C06-AF39-F5D0C58001E4}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4-41A3-BB52-AFF285EFCA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{B1CC88BA-56FA-4D4E-A05D-D201FDB3DE44}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4-41A3-BB52-AFF285EFCA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{634EF284-54BF-463A-B9F4-340DB86C92C8}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D4-41A3-BB52-AFF285EFCA5C}"/>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{E5E8FBD9-4FDA-4AAE-B4A2-D907F5C3918B}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D4-41A3-BB52-AFF285EFCA5C}"/>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{19AFC3B2-FA7D-4DA1-86AB-BFDD7627771F}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D4-41A3-BB52-AFF285EFCA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{E79B258E-4822-4A24-903E-D9A85FC4A8C7}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D4-41A3-BB52-AFF285EFCA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8.8000000000000007</c:v>
                </c:pt>
                <c:pt idx="16">
                  <c:v>8.5</c:v>
                </c:pt>
                <c:pt idx="24">
                  <c:v>8.5</c:v>
                </c:pt>
                <c:pt idx="32">
                  <c:v>8.4</c:v>
                </c:pt>
              </c:numCache>
            </c:numRef>
          </c:xVal>
          <c:yVal>
            <c:numRef>
              <c:f>公会計指標分析・財政指標組合せ分析表!$BP$73:$DC$73</c:f>
              <c:numCache>
                <c:formatCode>#,##0.0;"▲ "#,##0.0</c:formatCode>
                <c:ptCount val="40"/>
                <c:pt idx="0">
                  <c:v>74.2</c:v>
                </c:pt>
                <c:pt idx="8">
                  <c:v>72.099999999999994</c:v>
                </c:pt>
                <c:pt idx="16">
                  <c:v>72.900000000000006</c:v>
                </c:pt>
                <c:pt idx="24">
                  <c:v>72.7</c:v>
                </c:pt>
                <c:pt idx="32">
                  <c:v>87.5</c:v>
                </c:pt>
              </c:numCache>
            </c:numRef>
          </c:yVal>
          <c:smooth val="0"/>
          <c:extLst>
            <c:ext xmlns:c16="http://schemas.microsoft.com/office/drawing/2014/chart" uri="{C3380CC4-5D6E-409C-BE32-E72D297353CC}">
              <c16:uniqueId val="{00000009-86D4-41A3-BB52-AFF285EFCA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{E5C5B263-F4EC-44DC-985C-BEE8D4121E77}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D4-41A3-BB52-AFF285EFCA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{9E5AF29D-BF01-4DC8-A8EC-A0E1EC8C7691}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4-41A3-BB52-AFF285EFCA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{970FA621-E385-4486-A748-9697186F7336}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4-41A3-BB52-AFF285EFCA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{6DDD6D8C-FD59-4074-BACC-76B56D9534AA}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4-41A3-BB52-AFF285EFCA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{F9FD8C36-8D94-42BC-BF91-BC508C03FDB4}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4-41A3-BB52-AFF285EFCA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{8745AF8B-5FD3-4B97-BD38-CE44E8F27DFB}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D4-41A3-BB52-AFF285EFCA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{52AB9943-B3A4-4761-81B9-C0754B1A5627}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D4-41A3-BB52-AFF285EFCA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{DDFAD6E2-6D8D-474F-B819-5A84F520492A}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D4-41A3-BB52-AFF285EFCA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{052DFE62-FD64-4E22-859C-24E45167DD1E}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D4-41A3-BB52-AFF285EFCA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6D4-41A3-BB52-AFF285EFCA5C}"/>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元利償還金は一般単独事業債（臨時地方道）などの償還終了による減額が元金償還開始額を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回ったことにより前年度と比べて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病院</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事業債の償還終了に伴う繰入金の減少により、前年度に引き続き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債務負担行為に基づく支出額は一般廃棄物処理施設整備費の減少により減少した。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旧合併特例事業債</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等の元金償還額の増加により増加した。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この結果、実質公債費比率は前年度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％となった。今後も適正な事業量の管理を行うことで地方債の借入抑制を図る。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本市では、満期一括償還の地方債を発行していないため、減債基金残高と減債基金積立相当額に該当する数値はありません。</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本庁舎建設事業債や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減収補填債の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発行額の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に係るＰＦＩ事業の皆増により増加した。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総合病院改築事業に係る償還額が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年度をピークに減少し続けているため、公営企業債等繰入見込額について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今後も減少する見込みである。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この結果、将来負担比率は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％となったが、大館駅周辺整備事業等の大規模事業の実施に伴う地方債発行額の増加により比率が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上昇することが予想される。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今後も適切な事業量の管理を行うことで地方債借入の抑制を図り、併せて市税を中心とした歳入の確保に努め財政の健全化を図る。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については、除排雪経費等への対応により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百万円の減少、その他特定目的基金では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ふるさと応援寄附基金が寄附額の増加により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百万円増加したが、地域振興基金が新型コロナウイルス感染症対策事業への対応により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百万円の減少、庁舎等整備基金が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本庁舎建設事業への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対応</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財政調整基金については、目標積立額に近づくように、減債基金と合わせ地方財政法第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・地域振興基金：新市建設計画に基づく地域づくりに要する経費。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・庁舎等整備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金：本庁舎及びその付帯設備の整備に要する経費。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・ふるさと基金：健康で文化的なふるさとづくり（ハード事業を除く）に要する経費。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適正管理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基金：用途を廃止した公共施設の解体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除去に要する経費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や公共施設の維持改修に要する経費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ふるさと応援寄附基金が寄附額の増加により増加した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地域振興基金が新型コロナウイルス感染症対策事業への対応により減少、庁舎等整備基金が本庁舎建設事業への対応により減少したため、全体として残高が減少した。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公共施設の老朽化に伴う維持補修費や建替・解体費用の増加が見込まれるため、公共施設適正管理基金に計画的に積立を行う。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除排雪経費等への対応するための財源としたため、残高が減少した。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一本算定開始や新型コロナウイルス感染症対策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等により、基金の取り崩し額が増加することが懸念されるが、標準財政規模（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21,953,497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億円）程度を確保できるよう目指していく。</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地方償還財源として取り崩しを行ったが、元年度と同額積立てたため前年同額となった。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大館駅周辺整備事業等が進んでおり公債費の増加が見込まれているため、今後の償還に備え財政調整基金と合わせて地方財政法第</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条第１項の規定による額以上の積み立てを行い、標準財政規模（</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21,953,497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億円）程度を確保できるよう目指していく。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と同程度である。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これは一般廃棄物処理施設など老朽化の進んでいる施設が多い中、有形固定資産額の約半数を占める道路について、平成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年代前半に積極的に改良を行った結果、有形固定資産減価償却率が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今後は公共施設等総合管理計画並びに個別施設計画に基づき、本庁舎建替え事業を実施しつつ老朽化施設の統廃合、長寿命化に取り組んでいく。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206240" y="5110480"/>
          <a:ext cx="127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258945"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119245" y="644017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258945" y="48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119245" y="511048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258945" y="5864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157345" y="5886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286702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196465" y="5796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525905" y="5753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157345" y="58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258945" y="569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xdr:cNvSpPr/>
      </xdr:nvSpPr>
      <xdr:spPr>
        <a:xfrm>
          <a:off x="3537585" y="5828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103082</xdr:rowOff>
    </xdr:to>
    <xdr:cxnSp macro="">
      <xdr:nvCxnSpPr>
        <xdr:cNvPr id="84" name="直線コネクタ 83"/>
        <xdr:cNvCxnSpPr/>
      </xdr:nvCxnSpPr>
      <xdr:spPr>
        <a:xfrm>
          <a:off x="3588385" y="5879465"/>
          <a:ext cx="6197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5" name="楕円 84"/>
        <xdr:cNvSpPr/>
      </xdr:nvSpPr>
      <xdr:spPr>
        <a:xfrm>
          <a:off x="2867025" y="577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95885</xdr:rowOff>
    </xdr:to>
    <xdr:cxnSp macro="">
      <xdr:nvCxnSpPr>
        <xdr:cNvPr id="86" name="直線コネクタ 85"/>
        <xdr:cNvCxnSpPr/>
      </xdr:nvCxnSpPr>
      <xdr:spPr>
        <a:xfrm>
          <a:off x="2917825" y="582549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115782</xdr:rowOff>
    </xdr:from>
    <xdr:to>
      <xdr:col>11</xdr:col>
      <xdr:colOff>187325</xdr:colOff>
      <xdr:row>30</xdr:row>
      <xdr:rowOff>45932</xdr:rowOff>
    </xdr:to>
    <xdr:sp macro="" textlink="">
      <xdr:nvSpPr>
        <xdr:cNvPr id="87" name="楕円 86"/>
        <xdr:cNvSpPr/>
      </xdr:nvSpPr>
      <xdr:spPr>
        <a:xfrm>
          <a:off x="2196465" y="57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41910</xdr:rowOff>
    </xdr:to>
    <xdr:cxnSp macro="">
      <xdr:nvCxnSpPr>
        <xdr:cNvPr id="88" name="直線コネクタ 87"/>
        <xdr:cNvCxnSpPr/>
      </xdr:nvCxnSpPr>
      <xdr:spPr>
        <a:xfrm>
          <a:off x="2247265" y="5782522"/>
          <a:ext cx="6705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89" name="楕円 88"/>
        <xdr:cNvSpPr/>
      </xdr:nvSpPr>
      <xdr:spPr>
        <a:xfrm>
          <a:off x="1525905" y="571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29</xdr:row>
      <xdr:rowOff>166582</xdr:rowOff>
    </xdr:to>
    <xdr:cxnSp macro="">
      <xdr:nvCxnSpPr>
        <xdr:cNvPr id="90" name="直線コネクタ 89"/>
        <xdr:cNvCxnSpPr/>
      </xdr:nvCxnSpPr>
      <xdr:spPr>
        <a:xfrm>
          <a:off x="1576705" y="5764530"/>
          <a:ext cx="67056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39598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273812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067569"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397009" y="58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5" name="n_1mainValue有形固定資産減価償却率"/>
        <xdr:cNvSpPr txBox="1"/>
      </xdr:nvSpPr>
      <xdr:spPr>
        <a:xfrm>
          <a:off x="3395989"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6" name="n_2mainValue有形固定資産減価償却率"/>
        <xdr:cNvSpPr txBox="1"/>
      </xdr:nvSpPr>
      <xdr:spPr>
        <a:xfrm>
          <a:off x="2738129"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62459</xdr:rowOff>
    </xdr:from>
    <xdr:ext cx="405111" cy="259045"/>
    <xdr:sp macro="" textlink="">
      <xdr:nvSpPr>
        <xdr:cNvPr id="97" name="n_3mainValue有形固定資産減価償却率"/>
        <xdr:cNvSpPr txBox="1"/>
      </xdr:nvSpPr>
      <xdr:spPr>
        <a:xfrm>
          <a:off x="2067569" y="551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98" name="n_4mainValue有形固定資産減価償却率"/>
        <xdr:cNvSpPr txBox="1"/>
      </xdr:nvSpPr>
      <xdr:spPr>
        <a:xfrm>
          <a:off x="1397009"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873.9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％と類似団体を上回っており、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前年度から大きく増えた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本庁舎の建替え工事に伴う地方債の借入を行ったことにより将来負担額が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増加したことである。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今後は普通建設事業を厳選し、地方債残高の増加を抑制していく。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3027660" y="5196628"/>
          <a:ext cx="1269" cy="14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3080365" y="6636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2963525" y="6633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3080365" y="574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3001625" y="5892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2359005" y="589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1688445" y="5875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1017885" y="58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0347325" y="5906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52303</xdr:rowOff>
    </xdr:from>
    <xdr:to>
      <xdr:col>76</xdr:col>
      <xdr:colOff>73025</xdr:colOff>
      <xdr:row>32</xdr:row>
      <xdr:rowOff>153903</xdr:rowOff>
    </xdr:to>
    <xdr:sp macro="" textlink="">
      <xdr:nvSpPr>
        <xdr:cNvPr id="143" name="楕円 142"/>
        <xdr:cNvSpPr/>
      </xdr:nvSpPr>
      <xdr:spPr>
        <a:xfrm>
          <a:off x="13001625" y="61711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30730</xdr:rowOff>
    </xdr:from>
    <xdr:ext cx="469744" cy="259045"/>
    <xdr:sp macro="" textlink="">
      <xdr:nvSpPr>
        <xdr:cNvPr id="144" name="債務償還比率該当値テキスト"/>
        <xdr:cNvSpPr txBox="1"/>
      </xdr:nvSpPr>
      <xdr:spPr>
        <a:xfrm>
          <a:off x="13080365" y="61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68665</xdr:rowOff>
    </xdr:from>
    <xdr:to>
      <xdr:col>72</xdr:col>
      <xdr:colOff>123825</xdr:colOff>
      <xdr:row>31</xdr:row>
      <xdr:rowOff>170265</xdr:rowOff>
    </xdr:to>
    <xdr:sp macro="" textlink="">
      <xdr:nvSpPr>
        <xdr:cNvPr id="145" name="楕円 144"/>
        <xdr:cNvSpPr/>
      </xdr:nvSpPr>
      <xdr:spPr>
        <a:xfrm>
          <a:off x="12359005" y="60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119465</xdr:rowOff>
    </xdr:from>
    <xdr:to>
      <xdr:col>76</xdr:col>
      <xdr:colOff>22225</xdr:colOff>
      <xdr:row>32</xdr:row>
      <xdr:rowOff>103103</xdr:rowOff>
    </xdr:to>
    <xdr:cxnSp macro="">
      <xdr:nvCxnSpPr>
        <xdr:cNvPr id="146" name="直線コネクタ 145"/>
        <xdr:cNvCxnSpPr/>
      </xdr:nvCxnSpPr>
      <xdr:spPr>
        <a:xfrm>
          <a:off x="12409805" y="6070685"/>
          <a:ext cx="619760" cy="15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54032</xdr:rowOff>
    </xdr:from>
    <xdr:to>
      <xdr:col>68</xdr:col>
      <xdr:colOff>123825</xdr:colOff>
      <xdr:row>31</xdr:row>
      <xdr:rowOff>155632</xdr:rowOff>
    </xdr:to>
    <xdr:sp macro="" textlink="">
      <xdr:nvSpPr>
        <xdr:cNvPr id="147" name="楕円 146"/>
        <xdr:cNvSpPr/>
      </xdr:nvSpPr>
      <xdr:spPr>
        <a:xfrm>
          <a:off x="11688445" y="60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104832</xdr:rowOff>
    </xdr:from>
    <xdr:to>
      <xdr:col>72</xdr:col>
      <xdr:colOff>73025</xdr:colOff>
      <xdr:row>31</xdr:row>
      <xdr:rowOff>119465</xdr:rowOff>
    </xdr:to>
    <xdr:cxnSp macro="">
      <xdr:nvCxnSpPr>
        <xdr:cNvPr id="148" name="直線コネクタ 147"/>
        <xdr:cNvCxnSpPr/>
      </xdr:nvCxnSpPr>
      <xdr:spPr>
        <a:xfrm>
          <a:off x="11739245" y="6056052"/>
          <a:ext cx="67056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7133</xdr:rowOff>
    </xdr:from>
    <xdr:to>
      <xdr:col>64</xdr:col>
      <xdr:colOff>123825</xdr:colOff>
      <xdr:row>31</xdr:row>
      <xdr:rowOff>108733</xdr:rowOff>
    </xdr:to>
    <xdr:sp macro="" textlink="">
      <xdr:nvSpPr>
        <xdr:cNvPr id="149" name="楕円 148"/>
        <xdr:cNvSpPr/>
      </xdr:nvSpPr>
      <xdr:spPr>
        <a:xfrm>
          <a:off x="11017885" y="59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57933</xdr:rowOff>
    </xdr:from>
    <xdr:to>
      <xdr:col>68</xdr:col>
      <xdr:colOff>73025</xdr:colOff>
      <xdr:row>31</xdr:row>
      <xdr:rowOff>104832</xdr:rowOff>
    </xdr:to>
    <xdr:cxnSp macro="">
      <xdr:nvCxnSpPr>
        <xdr:cNvPr id="150" name="直線コネクタ 149"/>
        <xdr:cNvCxnSpPr/>
      </xdr:nvCxnSpPr>
      <xdr:spPr>
        <a:xfrm>
          <a:off x="11068685" y="6009153"/>
          <a:ext cx="67056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34241</xdr:rowOff>
    </xdr:from>
    <xdr:to>
      <xdr:col>60</xdr:col>
      <xdr:colOff>123825</xdr:colOff>
      <xdr:row>31</xdr:row>
      <xdr:rowOff>135841</xdr:rowOff>
    </xdr:to>
    <xdr:sp macro="" textlink="">
      <xdr:nvSpPr>
        <xdr:cNvPr id="151" name="楕円 150"/>
        <xdr:cNvSpPr/>
      </xdr:nvSpPr>
      <xdr:spPr>
        <a:xfrm>
          <a:off x="10347325" y="59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57933</xdr:rowOff>
    </xdr:from>
    <xdr:to>
      <xdr:col>64</xdr:col>
      <xdr:colOff>73025</xdr:colOff>
      <xdr:row>31</xdr:row>
      <xdr:rowOff>85041</xdr:rowOff>
    </xdr:to>
    <xdr:cxnSp macro="">
      <xdr:nvCxnSpPr>
        <xdr:cNvPr id="152" name="直線コネクタ 151"/>
        <xdr:cNvCxnSpPr/>
      </xdr:nvCxnSpPr>
      <xdr:spPr>
        <a:xfrm flipV="1">
          <a:off x="10398125" y="6009153"/>
          <a:ext cx="67056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2185092" y="56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1527232" y="56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0856672" y="567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0186112" y="568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161392</xdr:rowOff>
    </xdr:from>
    <xdr:ext cx="469744" cy="259045"/>
    <xdr:sp macro="" textlink="">
      <xdr:nvSpPr>
        <xdr:cNvPr id="157" name="n_1mainValue債務償還比率"/>
        <xdr:cNvSpPr txBox="1"/>
      </xdr:nvSpPr>
      <xdr:spPr>
        <a:xfrm>
          <a:off x="12185092" y="611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146759</xdr:rowOff>
    </xdr:from>
    <xdr:ext cx="469744" cy="259045"/>
    <xdr:sp macro="" textlink="">
      <xdr:nvSpPr>
        <xdr:cNvPr id="158" name="n_2mainValue債務償還比率"/>
        <xdr:cNvSpPr txBox="1"/>
      </xdr:nvSpPr>
      <xdr:spPr>
        <a:xfrm>
          <a:off x="11527232" y="609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99860</xdr:rowOff>
    </xdr:from>
    <xdr:ext cx="469744" cy="259045"/>
    <xdr:sp macro="" textlink="">
      <xdr:nvSpPr>
        <xdr:cNvPr id="159" name="n_3mainValue債務償還比率"/>
        <xdr:cNvSpPr txBox="1"/>
      </xdr:nvSpPr>
      <xdr:spPr>
        <a:xfrm>
          <a:off x="10856672" y="605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126968</xdr:rowOff>
    </xdr:from>
    <xdr:ext cx="469744" cy="259045"/>
    <xdr:sp macro="" textlink="">
      <xdr:nvSpPr>
        <xdr:cNvPr id="160" name="n_4mainValue債務償還比率"/>
        <xdr:cNvSpPr txBox="1"/>
      </xdr:nvSpPr>
      <xdr:spPr>
        <a:xfrm>
          <a:off x="10186112" y="607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086225" y="5814060"/>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12496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020820" y="687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12496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02082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1249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146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399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73" name="楕円 72"/>
        <xdr:cNvSpPr/>
      </xdr:nvSpPr>
      <xdr:spPr>
        <a:xfrm>
          <a:off x="4036060"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141622</xdr:rowOff>
    </xdr:from>
    <xdr:ext cx="405111" cy="259045"/>
    <xdr:sp macro="" textlink="">
      <xdr:nvSpPr>
        <xdr:cNvPr id="74" name="【道路】&#10;有形固定資産減価償却率該当値テキスト"/>
        <xdr:cNvSpPr txBox="1"/>
      </xdr:nvSpPr>
      <xdr:spPr>
        <a:xfrm>
          <a:off x="412496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xdr:cNvSpPr/>
      </xdr:nvSpPr>
      <xdr:spPr>
        <a:xfrm>
          <a:off x="3312160" y="6123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36</xdr:row>
      <xdr:rowOff>169545</xdr:rowOff>
    </xdr:to>
    <xdr:cxnSp macro="">
      <xdr:nvCxnSpPr>
        <xdr:cNvPr id="76" name="直線コネクタ 75"/>
        <xdr:cNvCxnSpPr/>
      </xdr:nvCxnSpPr>
      <xdr:spPr>
        <a:xfrm>
          <a:off x="3355340" y="617410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52070</xdr:rowOff>
    </xdr:from>
    <xdr:to>
      <xdr:col>15</xdr:col>
      <xdr:colOff>101600</xdr:colOff>
      <xdr:row>36</xdr:row>
      <xdr:rowOff>153670</xdr:rowOff>
    </xdr:to>
    <xdr:sp macro="" textlink="">
      <xdr:nvSpPr>
        <xdr:cNvPr id="77" name="楕円 76"/>
        <xdr:cNvSpPr/>
      </xdr:nvSpPr>
      <xdr:spPr>
        <a:xfrm>
          <a:off x="25146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139065</xdr:rowOff>
    </xdr:to>
    <xdr:cxnSp macro="">
      <xdr:nvCxnSpPr>
        <xdr:cNvPr id="78" name="直線コネクタ 77"/>
        <xdr:cNvCxnSpPr/>
      </xdr:nvCxnSpPr>
      <xdr:spPr>
        <a:xfrm>
          <a:off x="2565400" y="613791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xdr:rowOff>
    </xdr:from>
    <xdr:to>
      <xdr:col>10</xdr:col>
      <xdr:colOff>165100</xdr:colOff>
      <xdr:row>36</xdr:row>
      <xdr:rowOff>117475</xdr:rowOff>
    </xdr:to>
    <xdr:sp macro="" textlink="">
      <xdr:nvSpPr>
        <xdr:cNvPr id="79" name="楕円 78"/>
        <xdr:cNvSpPr/>
      </xdr:nvSpPr>
      <xdr:spPr>
        <a:xfrm>
          <a:off x="17399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102870</xdr:rowOff>
    </xdr:to>
    <xdr:cxnSp macro="">
      <xdr:nvCxnSpPr>
        <xdr:cNvPr id="80" name="直線コネクタ 79"/>
        <xdr:cNvCxnSpPr/>
      </xdr:nvCxnSpPr>
      <xdr:spPr>
        <a:xfrm>
          <a:off x="1790700" y="610171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1" name="楕円 80"/>
        <xdr:cNvSpPr/>
      </xdr:nvSpPr>
      <xdr:spPr>
        <a:xfrm>
          <a:off x="965200" y="601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66675</xdr:rowOff>
    </xdr:to>
    <xdr:cxnSp macro="">
      <xdr:nvCxnSpPr>
        <xdr:cNvPr id="82" name="直線コネクタ 81"/>
        <xdr:cNvCxnSpPr/>
      </xdr:nvCxnSpPr>
      <xdr:spPr>
        <a:xfrm>
          <a:off x="1008380" y="606552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17056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38570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61100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8363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7" name="n_1mainValue【道路】&#10;有形固定資産減価償却率"/>
        <xdr:cNvSpPr txBox="1"/>
      </xdr:nvSpPr>
      <xdr:spPr>
        <a:xfrm>
          <a:off x="317056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8" name="n_2mainValue【道路】&#10;有形固定資産減価償却率"/>
        <xdr:cNvSpPr txBox="1"/>
      </xdr:nvSpPr>
      <xdr:spPr>
        <a:xfrm>
          <a:off x="238570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134002</xdr:rowOff>
    </xdr:from>
    <xdr:ext cx="405111" cy="259045"/>
    <xdr:sp macro="" textlink="">
      <xdr:nvSpPr>
        <xdr:cNvPr id="89" name="n_3mainValue【道路】&#10;有形固定資産減価償却率"/>
        <xdr:cNvSpPr txBox="1"/>
      </xdr:nvSpPr>
      <xdr:spPr>
        <a:xfrm>
          <a:off x="161100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90" name="n_4mainValue【道路】&#10;有形固定資産減価償却率"/>
        <xdr:cNvSpPr txBox="1"/>
      </xdr:nvSpPr>
      <xdr:spPr>
        <a:xfrm>
          <a:off x="8363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9219565" y="5485295"/>
          <a:ext cx="0" cy="154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9258300" y="70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9154160" y="7031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9258300" y="52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9154160" y="5485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9258300" y="676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9192260" y="6785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8445500" y="6776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7670800" y="6776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687324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0985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46565</xdr:rowOff>
    </xdr:from>
    <xdr:to>
      <xdr:col>55</xdr:col>
      <xdr:colOff>50800</xdr:colOff>
      <xdr:row>40</xdr:row>
      <xdr:rowOff>148165</xdr:rowOff>
    </xdr:to>
    <xdr:sp macro="" textlink="">
      <xdr:nvSpPr>
        <xdr:cNvPr id="130" name="楕円 129"/>
        <xdr:cNvSpPr/>
      </xdr:nvSpPr>
      <xdr:spPr>
        <a:xfrm>
          <a:off x="9192260" y="6752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69442</xdr:rowOff>
    </xdr:from>
    <xdr:ext cx="534377" cy="259045"/>
    <xdr:sp macro="" textlink="">
      <xdr:nvSpPr>
        <xdr:cNvPr id="131" name="【道路】&#10;一人当たり延長該当値テキスト"/>
        <xdr:cNvSpPr txBox="1"/>
      </xdr:nvSpPr>
      <xdr:spPr>
        <a:xfrm>
          <a:off x="9258300" y="66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51156</xdr:rowOff>
    </xdr:from>
    <xdr:to>
      <xdr:col>50</xdr:col>
      <xdr:colOff>165100</xdr:colOff>
      <xdr:row>40</xdr:row>
      <xdr:rowOff>152756</xdr:rowOff>
    </xdr:to>
    <xdr:sp macro="" textlink="">
      <xdr:nvSpPr>
        <xdr:cNvPr id="132" name="楕円 131"/>
        <xdr:cNvSpPr/>
      </xdr:nvSpPr>
      <xdr:spPr>
        <a:xfrm>
          <a:off x="8445500" y="67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97365</xdr:rowOff>
    </xdr:from>
    <xdr:to>
      <xdr:col>55</xdr:col>
      <xdr:colOff>0</xdr:colOff>
      <xdr:row>40</xdr:row>
      <xdr:rowOff>101956</xdr:rowOff>
    </xdr:to>
    <xdr:cxnSp macro="">
      <xdr:nvCxnSpPr>
        <xdr:cNvPr id="133" name="直線コネクタ 132"/>
        <xdr:cNvCxnSpPr/>
      </xdr:nvCxnSpPr>
      <xdr:spPr>
        <a:xfrm flipV="1">
          <a:off x="8496300" y="6802965"/>
          <a:ext cx="7239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55423</xdr:rowOff>
    </xdr:from>
    <xdr:to>
      <xdr:col>46</xdr:col>
      <xdr:colOff>38100</xdr:colOff>
      <xdr:row>40</xdr:row>
      <xdr:rowOff>157023</xdr:rowOff>
    </xdr:to>
    <xdr:sp macro="" textlink="">
      <xdr:nvSpPr>
        <xdr:cNvPr id="134" name="楕円 133"/>
        <xdr:cNvSpPr/>
      </xdr:nvSpPr>
      <xdr:spPr>
        <a:xfrm>
          <a:off x="7670800" y="6761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101956</xdr:rowOff>
    </xdr:from>
    <xdr:to>
      <xdr:col>50</xdr:col>
      <xdr:colOff>114300</xdr:colOff>
      <xdr:row>40</xdr:row>
      <xdr:rowOff>106223</xdr:rowOff>
    </xdr:to>
    <xdr:cxnSp macro="">
      <xdr:nvCxnSpPr>
        <xdr:cNvPr id="135" name="直線コネクタ 134"/>
        <xdr:cNvCxnSpPr/>
      </xdr:nvCxnSpPr>
      <xdr:spPr>
        <a:xfrm flipV="1">
          <a:off x="7713980" y="6807556"/>
          <a:ext cx="78232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58451</xdr:rowOff>
    </xdr:from>
    <xdr:to>
      <xdr:col>41</xdr:col>
      <xdr:colOff>101600</xdr:colOff>
      <xdr:row>40</xdr:row>
      <xdr:rowOff>160051</xdr:rowOff>
    </xdr:to>
    <xdr:sp macro="" textlink="">
      <xdr:nvSpPr>
        <xdr:cNvPr id="136" name="楕円 135"/>
        <xdr:cNvSpPr/>
      </xdr:nvSpPr>
      <xdr:spPr>
        <a:xfrm>
          <a:off x="6873240" y="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106223</xdr:rowOff>
    </xdr:from>
    <xdr:to>
      <xdr:col>45</xdr:col>
      <xdr:colOff>177800</xdr:colOff>
      <xdr:row>40</xdr:row>
      <xdr:rowOff>109251</xdr:rowOff>
    </xdr:to>
    <xdr:cxnSp macro="">
      <xdr:nvCxnSpPr>
        <xdr:cNvPr id="137" name="直線コネクタ 136"/>
        <xdr:cNvCxnSpPr/>
      </xdr:nvCxnSpPr>
      <xdr:spPr>
        <a:xfrm flipV="1">
          <a:off x="6924040" y="6811823"/>
          <a:ext cx="78994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63195</xdr:rowOff>
    </xdr:from>
    <xdr:to>
      <xdr:col>36</xdr:col>
      <xdr:colOff>165100</xdr:colOff>
      <xdr:row>40</xdr:row>
      <xdr:rowOff>164795</xdr:rowOff>
    </xdr:to>
    <xdr:sp macro="" textlink="">
      <xdr:nvSpPr>
        <xdr:cNvPr id="138" name="楕円 137"/>
        <xdr:cNvSpPr/>
      </xdr:nvSpPr>
      <xdr:spPr>
        <a:xfrm>
          <a:off x="6098540" y="67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109251</xdr:rowOff>
    </xdr:from>
    <xdr:to>
      <xdr:col>41</xdr:col>
      <xdr:colOff>50800</xdr:colOff>
      <xdr:row>40</xdr:row>
      <xdr:rowOff>113995</xdr:rowOff>
    </xdr:to>
    <xdr:cxnSp macro="">
      <xdr:nvCxnSpPr>
        <xdr:cNvPr id="139" name="直線コネクタ 138"/>
        <xdr:cNvCxnSpPr/>
      </xdr:nvCxnSpPr>
      <xdr:spPr>
        <a:xfrm flipV="1">
          <a:off x="6149340" y="6814851"/>
          <a:ext cx="7747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8239271" y="68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7477271" y="68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67025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590501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169283</xdr:rowOff>
    </xdr:from>
    <xdr:ext cx="534377" cy="259045"/>
    <xdr:sp macro="" textlink="">
      <xdr:nvSpPr>
        <xdr:cNvPr id="144" name="n_1mainValue【道路】&#10;一人当たり延長"/>
        <xdr:cNvSpPr txBox="1"/>
      </xdr:nvSpPr>
      <xdr:spPr>
        <a:xfrm>
          <a:off x="8239271" y="65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2100</xdr:rowOff>
    </xdr:from>
    <xdr:ext cx="534377" cy="259045"/>
    <xdr:sp macro="" textlink="">
      <xdr:nvSpPr>
        <xdr:cNvPr id="145" name="n_2mainValue【道路】&#10;一人当たり延長"/>
        <xdr:cNvSpPr txBox="1"/>
      </xdr:nvSpPr>
      <xdr:spPr>
        <a:xfrm>
          <a:off x="7477271" y="65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151178</xdr:rowOff>
    </xdr:from>
    <xdr:ext cx="534377" cy="259045"/>
    <xdr:sp macro="" textlink="">
      <xdr:nvSpPr>
        <xdr:cNvPr id="146" name="n_3mainValue【道路】&#10;一人当たり延長"/>
        <xdr:cNvSpPr txBox="1"/>
      </xdr:nvSpPr>
      <xdr:spPr>
        <a:xfrm>
          <a:off x="6702571" y="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9872</xdr:rowOff>
    </xdr:from>
    <xdr:ext cx="534377" cy="259045"/>
    <xdr:sp macro="" textlink="">
      <xdr:nvSpPr>
        <xdr:cNvPr id="147" name="n_4mainValue【道路】&#10;一人当たり延長"/>
        <xdr:cNvSpPr txBox="1"/>
      </xdr:nvSpPr>
      <xdr:spPr>
        <a:xfrm>
          <a:off x="5905011" y="65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086225" y="948690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12496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020820" y="10570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12496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02082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12496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03606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31216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51460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7399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965200" y="9929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88" name="楕円 187"/>
        <xdr:cNvSpPr/>
      </xdr:nvSpPr>
      <xdr:spPr>
        <a:xfrm>
          <a:off x="4036060" y="9864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89" name="【橋りょう・トンネル】&#10;有形固定資産減価償却率該当値テキスト"/>
        <xdr:cNvSpPr txBox="1"/>
      </xdr:nvSpPr>
      <xdr:spPr>
        <a:xfrm>
          <a:off x="412496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90" name="楕円 189"/>
        <xdr:cNvSpPr/>
      </xdr:nvSpPr>
      <xdr:spPr>
        <a:xfrm>
          <a:off x="3312160" y="9876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32385</xdr:rowOff>
    </xdr:to>
    <xdr:cxnSp macro="">
      <xdr:nvCxnSpPr>
        <xdr:cNvPr id="191" name="直線コネクタ 190"/>
        <xdr:cNvCxnSpPr/>
      </xdr:nvCxnSpPr>
      <xdr:spPr>
        <a:xfrm flipV="1">
          <a:off x="3355340" y="991171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92" name="楕円 191"/>
        <xdr:cNvSpPr/>
      </xdr:nvSpPr>
      <xdr:spPr>
        <a:xfrm>
          <a:off x="251460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32385</xdr:rowOff>
    </xdr:to>
    <xdr:cxnSp macro="">
      <xdr:nvCxnSpPr>
        <xdr:cNvPr id="193" name="直線コネクタ 192"/>
        <xdr:cNvCxnSpPr/>
      </xdr:nvCxnSpPr>
      <xdr:spPr>
        <a:xfrm>
          <a:off x="2565400" y="990600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194" name="楕円 193"/>
        <xdr:cNvSpPr/>
      </xdr:nvSpPr>
      <xdr:spPr>
        <a:xfrm>
          <a:off x="1739900" y="987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36195</xdr:rowOff>
    </xdr:to>
    <xdr:cxnSp macro="">
      <xdr:nvCxnSpPr>
        <xdr:cNvPr id="195" name="直線コネクタ 194"/>
        <xdr:cNvCxnSpPr/>
      </xdr:nvCxnSpPr>
      <xdr:spPr>
        <a:xfrm flipV="1">
          <a:off x="1790700" y="990600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130175</xdr:rowOff>
    </xdr:from>
    <xdr:to>
      <xdr:col>6</xdr:col>
      <xdr:colOff>38100</xdr:colOff>
      <xdr:row>59</xdr:row>
      <xdr:rowOff>60325</xdr:rowOff>
    </xdr:to>
    <xdr:sp macro="" textlink="">
      <xdr:nvSpPr>
        <xdr:cNvPr id="196" name="楕円 195"/>
        <xdr:cNvSpPr/>
      </xdr:nvSpPr>
      <xdr:spPr>
        <a:xfrm>
          <a:off x="965200" y="985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9525</xdr:rowOff>
    </xdr:from>
    <xdr:to>
      <xdr:col>10</xdr:col>
      <xdr:colOff>114300</xdr:colOff>
      <xdr:row>59</xdr:row>
      <xdr:rowOff>36195</xdr:rowOff>
    </xdr:to>
    <xdr:cxnSp macro="">
      <xdr:nvCxnSpPr>
        <xdr:cNvPr id="197" name="直線コネクタ 196"/>
        <xdr:cNvCxnSpPr/>
      </xdr:nvCxnSpPr>
      <xdr:spPr>
        <a:xfrm>
          <a:off x="1008380" y="990028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17056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38570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61100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83630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202" name="n_1mainValue【橋りょう・トンネル】&#10;有形固定資産減価償却率"/>
        <xdr:cNvSpPr txBox="1"/>
      </xdr:nvSpPr>
      <xdr:spPr>
        <a:xfrm>
          <a:off x="317056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203" name="n_2mainValue【橋りょう・トンネル】&#10;有形固定資産減価償却率"/>
        <xdr:cNvSpPr txBox="1"/>
      </xdr:nvSpPr>
      <xdr:spPr>
        <a:xfrm>
          <a:off x="238570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103522</xdr:rowOff>
    </xdr:from>
    <xdr:ext cx="405111" cy="259045"/>
    <xdr:sp macro="" textlink="">
      <xdr:nvSpPr>
        <xdr:cNvPr id="204" name="n_3mainValue【橋りょう・トンネル】&#10;有形固定資産減価償却率"/>
        <xdr:cNvSpPr txBox="1"/>
      </xdr:nvSpPr>
      <xdr:spPr>
        <a:xfrm>
          <a:off x="161100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76852</xdr:rowOff>
    </xdr:from>
    <xdr:ext cx="405111" cy="259045"/>
    <xdr:sp macro="" textlink="">
      <xdr:nvSpPr>
        <xdr:cNvPr id="205" name="n_4mainValue【橋りょう・トンネル】&#10;有形固定資産減価償却率"/>
        <xdr:cNvSpPr txBox="1"/>
      </xdr:nvSpPr>
      <xdr:spPr>
        <a:xfrm>
          <a:off x="83630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9219565" y="9447690"/>
          <a:ext cx="0" cy="126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9258300" y="107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9154160" y="10716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9258300" y="92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9154160" y="9447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9258300" y="10083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9192260" y="1022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8445500" y="102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7670800" y="10227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687324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0985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149787</xdr:rowOff>
    </xdr:from>
    <xdr:to>
      <xdr:col>55</xdr:col>
      <xdr:colOff>50800</xdr:colOff>
      <xdr:row>62</xdr:row>
      <xdr:rowOff>79937</xdr:rowOff>
    </xdr:to>
    <xdr:sp macro="" textlink="">
      <xdr:nvSpPr>
        <xdr:cNvPr id="243" name="楕円 242"/>
        <xdr:cNvSpPr/>
      </xdr:nvSpPr>
      <xdr:spPr>
        <a:xfrm>
          <a:off x="9192260" y="10375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128214</xdr:rowOff>
    </xdr:from>
    <xdr:ext cx="599010" cy="259045"/>
    <xdr:sp macro="" textlink="">
      <xdr:nvSpPr>
        <xdr:cNvPr id="244" name="【橋りょう・トンネル】&#10;一人当たり有形固定資産（償却資産）額該当値テキスト"/>
        <xdr:cNvSpPr txBox="1"/>
      </xdr:nvSpPr>
      <xdr:spPr>
        <a:xfrm>
          <a:off x="9258300" y="1035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167767</xdr:rowOff>
    </xdr:from>
    <xdr:to>
      <xdr:col>50</xdr:col>
      <xdr:colOff>165100</xdr:colOff>
      <xdr:row>62</xdr:row>
      <xdr:rowOff>97917</xdr:rowOff>
    </xdr:to>
    <xdr:sp macro="" textlink="">
      <xdr:nvSpPr>
        <xdr:cNvPr id="245" name="楕円 244"/>
        <xdr:cNvSpPr/>
      </xdr:nvSpPr>
      <xdr:spPr>
        <a:xfrm>
          <a:off x="8445500" y="10393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29137</xdr:rowOff>
    </xdr:from>
    <xdr:to>
      <xdr:col>55</xdr:col>
      <xdr:colOff>0</xdr:colOff>
      <xdr:row>62</xdr:row>
      <xdr:rowOff>47117</xdr:rowOff>
    </xdr:to>
    <xdr:cxnSp macro="">
      <xdr:nvCxnSpPr>
        <xdr:cNvPr id="246" name="直線コネクタ 245"/>
        <xdr:cNvCxnSpPr/>
      </xdr:nvCxnSpPr>
      <xdr:spPr>
        <a:xfrm flipV="1">
          <a:off x="8496300" y="10422817"/>
          <a:ext cx="723900" cy="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5468</xdr:rowOff>
    </xdr:from>
    <xdr:to>
      <xdr:col>46</xdr:col>
      <xdr:colOff>38100</xdr:colOff>
      <xdr:row>62</xdr:row>
      <xdr:rowOff>107068</xdr:rowOff>
    </xdr:to>
    <xdr:sp macro="" textlink="">
      <xdr:nvSpPr>
        <xdr:cNvPr id="247" name="楕円 246"/>
        <xdr:cNvSpPr/>
      </xdr:nvSpPr>
      <xdr:spPr>
        <a:xfrm>
          <a:off x="7670800" y="10399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47117</xdr:rowOff>
    </xdr:from>
    <xdr:to>
      <xdr:col>50</xdr:col>
      <xdr:colOff>114300</xdr:colOff>
      <xdr:row>62</xdr:row>
      <xdr:rowOff>56268</xdr:rowOff>
    </xdr:to>
    <xdr:cxnSp macro="">
      <xdr:nvCxnSpPr>
        <xdr:cNvPr id="248" name="直線コネクタ 247"/>
        <xdr:cNvCxnSpPr/>
      </xdr:nvCxnSpPr>
      <xdr:spPr>
        <a:xfrm flipV="1">
          <a:off x="7713980" y="10440797"/>
          <a:ext cx="78232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24688</xdr:rowOff>
    </xdr:from>
    <xdr:to>
      <xdr:col>41</xdr:col>
      <xdr:colOff>101600</xdr:colOff>
      <xdr:row>62</xdr:row>
      <xdr:rowOff>126288</xdr:rowOff>
    </xdr:to>
    <xdr:sp macro="" textlink="">
      <xdr:nvSpPr>
        <xdr:cNvPr id="249" name="楕円 248"/>
        <xdr:cNvSpPr/>
      </xdr:nvSpPr>
      <xdr:spPr>
        <a:xfrm>
          <a:off x="6873240" y="104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56268</xdr:rowOff>
    </xdr:from>
    <xdr:to>
      <xdr:col>45</xdr:col>
      <xdr:colOff>177800</xdr:colOff>
      <xdr:row>62</xdr:row>
      <xdr:rowOff>75488</xdr:rowOff>
    </xdr:to>
    <xdr:cxnSp macro="">
      <xdr:nvCxnSpPr>
        <xdr:cNvPr id="250" name="直線コネクタ 249"/>
        <xdr:cNvCxnSpPr/>
      </xdr:nvCxnSpPr>
      <xdr:spPr>
        <a:xfrm flipV="1">
          <a:off x="6924040" y="10449948"/>
          <a:ext cx="78994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21767</xdr:rowOff>
    </xdr:from>
    <xdr:to>
      <xdr:col>36</xdr:col>
      <xdr:colOff>165100</xdr:colOff>
      <xdr:row>62</xdr:row>
      <xdr:rowOff>123367</xdr:rowOff>
    </xdr:to>
    <xdr:sp macro="" textlink="">
      <xdr:nvSpPr>
        <xdr:cNvPr id="251" name="楕円 250"/>
        <xdr:cNvSpPr/>
      </xdr:nvSpPr>
      <xdr:spPr>
        <a:xfrm>
          <a:off x="6098540" y="104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72567</xdr:rowOff>
    </xdr:from>
    <xdr:to>
      <xdr:col>41</xdr:col>
      <xdr:colOff>50800</xdr:colOff>
      <xdr:row>62</xdr:row>
      <xdr:rowOff>75488</xdr:rowOff>
    </xdr:to>
    <xdr:cxnSp macro="">
      <xdr:nvCxnSpPr>
        <xdr:cNvPr id="252" name="直線コネクタ 251"/>
        <xdr:cNvCxnSpPr/>
      </xdr:nvCxnSpPr>
      <xdr:spPr>
        <a:xfrm>
          <a:off x="6149340" y="10466247"/>
          <a:ext cx="7747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8214575" y="100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7444955" y="1001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667025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587269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89044</xdr:rowOff>
    </xdr:from>
    <xdr:ext cx="599010" cy="259045"/>
    <xdr:sp macro="" textlink="">
      <xdr:nvSpPr>
        <xdr:cNvPr id="257" name="n_1mainValue【橋りょう・トンネル】&#10;一人当たり有形固定資産（償却資産）額"/>
        <xdr:cNvSpPr txBox="1"/>
      </xdr:nvSpPr>
      <xdr:spPr>
        <a:xfrm>
          <a:off x="8214575" y="1048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98195</xdr:rowOff>
    </xdr:from>
    <xdr:ext cx="599010" cy="259045"/>
    <xdr:sp macro="" textlink="">
      <xdr:nvSpPr>
        <xdr:cNvPr id="258" name="n_2mainValue【橋りょう・トンネル】&#10;一人当たり有形固定資産（償却資産）額"/>
        <xdr:cNvSpPr txBox="1"/>
      </xdr:nvSpPr>
      <xdr:spPr>
        <a:xfrm>
          <a:off x="7444955" y="1049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117415</xdr:rowOff>
    </xdr:from>
    <xdr:ext cx="599010" cy="259045"/>
    <xdr:sp macro="" textlink="">
      <xdr:nvSpPr>
        <xdr:cNvPr id="259" name="n_3mainValue【橋りょう・トンネル】&#10;一人当たり有形固定資産（償却資産）額"/>
        <xdr:cNvSpPr txBox="1"/>
      </xdr:nvSpPr>
      <xdr:spPr>
        <a:xfrm>
          <a:off x="6670255" y="1051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114494</xdr:rowOff>
    </xdr:from>
    <xdr:ext cx="599010" cy="259045"/>
    <xdr:sp macro="" textlink="">
      <xdr:nvSpPr>
        <xdr:cNvPr id="260" name="n_4mainValue【橋りょう・トンネル】&#10;一人当たり有形固定資産（償却資産）額"/>
        <xdr:cNvSpPr txBox="1"/>
      </xdr:nvSpPr>
      <xdr:spPr>
        <a:xfrm>
          <a:off x="5872695" y="1050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086225" y="13018225"/>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124960" y="12797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020820" y="13018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124960" y="14031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312160" y="1403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51460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7399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965200" y="13956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19957</xdr:rowOff>
    </xdr:from>
    <xdr:to>
      <xdr:col>24</xdr:col>
      <xdr:colOff>114300</xdr:colOff>
      <xdr:row>83</xdr:row>
      <xdr:rowOff>121557</xdr:rowOff>
    </xdr:to>
    <xdr:sp macro="" textlink="">
      <xdr:nvSpPr>
        <xdr:cNvPr id="302" name="楕円 301"/>
        <xdr:cNvSpPr/>
      </xdr:nvSpPr>
      <xdr:spPr>
        <a:xfrm>
          <a:off x="4036060" y="139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42834</xdr:rowOff>
    </xdr:from>
    <xdr:ext cx="405111" cy="259045"/>
    <xdr:sp macro="" textlink="">
      <xdr:nvSpPr>
        <xdr:cNvPr id="303" name="【公営住宅】&#10;有形固定資産減価償却率該当値テキスト"/>
        <xdr:cNvSpPr txBox="1"/>
      </xdr:nvSpPr>
      <xdr:spPr>
        <a:xfrm>
          <a:off x="4124960" y="1378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304" name="楕円 303"/>
        <xdr:cNvSpPr/>
      </xdr:nvSpPr>
      <xdr:spPr>
        <a:xfrm>
          <a:off x="3312160" y="13914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83</xdr:row>
      <xdr:rowOff>70757</xdr:rowOff>
    </xdr:to>
    <xdr:cxnSp macro="">
      <xdr:nvCxnSpPr>
        <xdr:cNvPr id="305" name="直線コネクタ 304"/>
        <xdr:cNvCxnSpPr/>
      </xdr:nvCxnSpPr>
      <xdr:spPr>
        <a:xfrm>
          <a:off x="3355340" y="1396528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6" name="楕円 305"/>
        <xdr:cNvSpPr/>
      </xdr:nvSpPr>
      <xdr:spPr>
        <a:xfrm>
          <a:off x="251460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51163</xdr:rowOff>
    </xdr:to>
    <xdr:cxnSp macro="">
      <xdr:nvCxnSpPr>
        <xdr:cNvPr id="307" name="直線コネクタ 306"/>
        <xdr:cNvCxnSpPr/>
      </xdr:nvCxnSpPr>
      <xdr:spPr>
        <a:xfrm>
          <a:off x="2565400" y="13952220"/>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119562</xdr:rowOff>
    </xdr:from>
    <xdr:to>
      <xdr:col>10</xdr:col>
      <xdr:colOff>165100</xdr:colOff>
      <xdr:row>83</xdr:row>
      <xdr:rowOff>49712</xdr:rowOff>
    </xdr:to>
    <xdr:sp macro="" textlink="">
      <xdr:nvSpPr>
        <xdr:cNvPr id="308" name="楕円 307"/>
        <xdr:cNvSpPr/>
      </xdr:nvSpPr>
      <xdr:spPr>
        <a:xfrm>
          <a:off x="1739900" y="1386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38100</xdr:rowOff>
    </xdr:to>
    <xdr:cxnSp macro="">
      <xdr:nvCxnSpPr>
        <xdr:cNvPr id="309" name="直線コネクタ 308"/>
        <xdr:cNvCxnSpPr/>
      </xdr:nvCxnSpPr>
      <xdr:spPr>
        <a:xfrm>
          <a:off x="1790700" y="13916842"/>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24856</xdr:rowOff>
    </xdr:from>
    <xdr:to>
      <xdr:col>6</xdr:col>
      <xdr:colOff>38100</xdr:colOff>
      <xdr:row>83</xdr:row>
      <xdr:rowOff>126456</xdr:rowOff>
    </xdr:to>
    <xdr:sp macro="" textlink="">
      <xdr:nvSpPr>
        <xdr:cNvPr id="310" name="楕円 309"/>
        <xdr:cNvSpPr/>
      </xdr:nvSpPr>
      <xdr:spPr>
        <a:xfrm>
          <a:off x="965200" y="139389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170362</xdr:rowOff>
    </xdr:from>
    <xdr:to>
      <xdr:col>10</xdr:col>
      <xdr:colOff>114300</xdr:colOff>
      <xdr:row>83</xdr:row>
      <xdr:rowOff>75656</xdr:rowOff>
    </xdr:to>
    <xdr:cxnSp macro="">
      <xdr:nvCxnSpPr>
        <xdr:cNvPr id="311" name="直線コネクタ 310"/>
        <xdr:cNvCxnSpPr/>
      </xdr:nvCxnSpPr>
      <xdr:spPr>
        <a:xfrm flipV="1">
          <a:off x="1008380" y="13916842"/>
          <a:ext cx="78232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17056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38570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61100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83630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118490</xdr:rowOff>
    </xdr:from>
    <xdr:ext cx="405111" cy="259045"/>
    <xdr:sp macro="" textlink="">
      <xdr:nvSpPr>
        <xdr:cNvPr id="316" name="n_1mainValue【公営住宅】&#10;有形固定資産減価償却率"/>
        <xdr:cNvSpPr txBox="1"/>
      </xdr:nvSpPr>
      <xdr:spPr>
        <a:xfrm>
          <a:off x="317056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317" name="n_2mainValue【公営住宅】&#10;有形固定資産減価償却率"/>
        <xdr:cNvSpPr txBox="1"/>
      </xdr:nvSpPr>
      <xdr:spPr>
        <a:xfrm>
          <a:off x="238570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66239</xdr:rowOff>
    </xdr:from>
    <xdr:ext cx="405111" cy="259045"/>
    <xdr:sp macro="" textlink="">
      <xdr:nvSpPr>
        <xdr:cNvPr id="318" name="n_3mainValue【公営住宅】&#10;有形固定資産減価償却率"/>
        <xdr:cNvSpPr txBox="1"/>
      </xdr:nvSpPr>
      <xdr:spPr>
        <a:xfrm>
          <a:off x="161100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9" name="n_4mainValue【公営住宅】&#10;有形固定資産減価償却率"/>
        <xdr:cNvSpPr txBox="1"/>
      </xdr:nvSpPr>
      <xdr:spPr>
        <a:xfrm>
          <a:off x="8363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9219565" y="13114935"/>
          <a:ext cx="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9258300" y="1445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9154160" y="14451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9258300" y="128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9154160" y="13114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9258300" y="141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9192260" y="14176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8445500" y="1416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7670800" y="141682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6873240" y="14167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098540" y="14174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57" name="楕円 356"/>
        <xdr:cNvSpPr/>
      </xdr:nvSpPr>
      <xdr:spPr>
        <a:xfrm>
          <a:off x="9192260" y="14087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28464</xdr:rowOff>
    </xdr:from>
    <xdr:ext cx="469744" cy="259045"/>
    <xdr:sp macro="" textlink="">
      <xdr:nvSpPr>
        <xdr:cNvPr id="358" name="【公営住宅】&#10;一人当たり面積該当値テキスト"/>
        <xdr:cNvSpPr txBox="1"/>
      </xdr:nvSpPr>
      <xdr:spPr>
        <a:xfrm>
          <a:off x="9258300" y="139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xdr:rowOff>
    </xdr:from>
    <xdr:to>
      <xdr:col>50</xdr:col>
      <xdr:colOff>165100</xdr:colOff>
      <xdr:row>84</xdr:row>
      <xdr:rowOff>103987</xdr:rowOff>
    </xdr:to>
    <xdr:sp macro="" textlink="">
      <xdr:nvSpPr>
        <xdr:cNvPr id="359" name="楕円 358"/>
        <xdr:cNvSpPr/>
      </xdr:nvSpPr>
      <xdr:spPr>
        <a:xfrm>
          <a:off x="8445500" y="140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53187</xdr:rowOff>
    </xdr:from>
    <xdr:to>
      <xdr:col>55</xdr:col>
      <xdr:colOff>0</xdr:colOff>
      <xdr:row>84</xdr:row>
      <xdr:rowOff>56387</xdr:rowOff>
    </xdr:to>
    <xdr:cxnSp macro="">
      <xdr:nvCxnSpPr>
        <xdr:cNvPr id="360" name="直線コネクタ 359"/>
        <xdr:cNvCxnSpPr/>
      </xdr:nvCxnSpPr>
      <xdr:spPr>
        <a:xfrm>
          <a:off x="8496300" y="14134947"/>
          <a:ext cx="723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10618</xdr:rowOff>
    </xdr:from>
    <xdr:to>
      <xdr:col>46</xdr:col>
      <xdr:colOff>38100</xdr:colOff>
      <xdr:row>84</xdr:row>
      <xdr:rowOff>112218</xdr:rowOff>
    </xdr:to>
    <xdr:sp macro="" textlink="">
      <xdr:nvSpPr>
        <xdr:cNvPr id="361" name="楕円 360"/>
        <xdr:cNvSpPr/>
      </xdr:nvSpPr>
      <xdr:spPr>
        <a:xfrm>
          <a:off x="7670800" y="14092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53187</xdr:rowOff>
    </xdr:from>
    <xdr:to>
      <xdr:col>50</xdr:col>
      <xdr:colOff>114300</xdr:colOff>
      <xdr:row>84</xdr:row>
      <xdr:rowOff>61418</xdr:rowOff>
    </xdr:to>
    <xdr:cxnSp macro="">
      <xdr:nvCxnSpPr>
        <xdr:cNvPr id="362" name="直線コネクタ 361"/>
        <xdr:cNvCxnSpPr/>
      </xdr:nvCxnSpPr>
      <xdr:spPr>
        <a:xfrm flipV="1">
          <a:off x="7713980" y="14134947"/>
          <a:ext cx="78232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2845</xdr:rowOff>
    </xdr:from>
    <xdr:to>
      <xdr:col>41</xdr:col>
      <xdr:colOff>101600</xdr:colOff>
      <xdr:row>84</xdr:row>
      <xdr:rowOff>104445</xdr:rowOff>
    </xdr:to>
    <xdr:sp macro="" textlink="">
      <xdr:nvSpPr>
        <xdr:cNvPr id="363" name="楕円 362"/>
        <xdr:cNvSpPr/>
      </xdr:nvSpPr>
      <xdr:spPr>
        <a:xfrm>
          <a:off x="6873240" y="14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53645</xdr:rowOff>
    </xdr:from>
    <xdr:to>
      <xdr:col>45</xdr:col>
      <xdr:colOff>177800</xdr:colOff>
      <xdr:row>84</xdr:row>
      <xdr:rowOff>61418</xdr:rowOff>
    </xdr:to>
    <xdr:cxnSp macro="">
      <xdr:nvCxnSpPr>
        <xdr:cNvPr id="364" name="直線コネクタ 363"/>
        <xdr:cNvCxnSpPr/>
      </xdr:nvCxnSpPr>
      <xdr:spPr>
        <a:xfrm>
          <a:off x="6924040" y="14135405"/>
          <a:ext cx="78994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21132</xdr:rowOff>
    </xdr:from>
    <xdr:to>
      <xdr:col>36</xdr:col>
      <xdr:colOff>165100</xdr:colOff>
      <xdr:row>84</xdr:row>
      <xdr:rowOff>122732</xdr:rowOff>
    </xdr:to>
    <xdr:sp macro="" textlink="">
      <xdr:nvSpPr>
        <xdr:cNvPr id="365" name="楕円 364"/>
        <xdr:cNvSpPr/>
      </xdr:nvSpPr>
      <xdr:spPr>
        <a:xfrm>
          <a:off x="6098540" y="141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53645</xdr:rowOff>
    </xdr:from>
    <xdr:to>
      <xdr:col>41</xdr:col>
      <xdr:colOff>50800</xdr:colOff>
      <xdr:row>84</xdr:row>
      <xdr:rowOff>71932</xdr:rowOff>
    </xdr:to>
    <xdr:cxnSp macro="">
      <xdr:nvCxnSpPr>
        <xdr:cNvPr id="366" name="直線コネクタ 365"/>
        <xdr:cNvCxnSpPr/>
      </xdr:nvCxnSpPr>
      <xdr:spPr>
        <a:xfrm flipV="1">
          <a:off x="6149340" y="14135405"/>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8271587" y="142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7509587" y="142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6712027" y="142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5937327" y="1426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120514</xdr:rowOff>
    </xdr:from>
    <xdr:ext cx="469744" cy="259045"/>
    <xdr:sp macro="" textlink="">
      <xdr:nvSpPr>
        <xdr:cNvPr id="371" name="n_1mainValue【公営住宅】&#10;一人当たり面積"/>
        <xdr:cNvSpPr txBox="1"/>
      </xdr:nvSpPr>
      <xdr:spPr>
        <a:xfrm>
          <a:off x="8271587" y="138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128745</xdr:rowOff>
    </xdr:from>
    <xdr:ext cx="469744" cy="259045"/>
    <xdr:sp macro="" textlink="">
      <xdr:nvSpPr>
        <xdr:cNvPr id="372" name="n_2mainValue【公営住宅】&#10;一人当たり面積"/>
        <xdr:cNvSpPr txBox="1"/>
      </xdr:nvSpPr>
      <xdr:spPr>
        <a:xfrm>
          <a:off x="7509587" y="138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120972</xdr:rowOff>
    </xdr:from>
    <xdr:ext cx="469744" cy="259045"/>
    <xdr:sp macro="" textlink="">
      <xdr:nvSpPr>
        <xdr:cNvPr id="373" name="n_3mainValue【公営住宅】&#10;一人当たり面積"/>
        <xdr:cNvSpPr txBox="1"/>
      </xdr:nvSpPr>
      <xdr:spPr>
        <a:xfrm>
          <a:off x="6712027" y="138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139259</xdr:rowOff>
    </xdr:from>
    <xdr:ext cx="469744" cy="259045"/>
    <xdr:sp macro="" textlink="">
      <xdr:nvSpPr>
        <xdr:cNvPr id="374" name="n_4mainValue【公営住宅】&#10;一人当たり面積"/>
        <xdr:cNvSpPr txBox="1"/>
      </xdr:nvSpPr>
      <xdr:spPr>
        <a:xfrm>
          <a:off x="5937327" y="138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4375764" y="56730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44145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28041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123188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67310</xdr:rowOff>
    </xdr:from>
    <xdr:to>
      <xdr:col>85</xdr:col>
      <xdr:colOff>177800</xdr:colOff>
      <xdr:row>40</xdr:row>
      <xdr:rowOff>168910</xdr:rowOff>
    </xdr:to>
    <xdr:sp macro="" textlink="">
      <xdr:nvSpPr>
        <xdr:cNvPr id="431" name="楕円 430"/>
        <xdr:cNvSpPr/>
      </xdr:nvSpPr>
      <xdr:spPr>
        <a:xfrm>
          <a:off x="14325600" y="67729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45737</xdr:rowOff>
    </xdr:from>
    <xdr:ext cx="405111" cy="259045"/>
    <xdr:sp macro="" textlink="">
      <xdr:nvSpPr>
        <xdr:cNvPr id="432" name="【認定こども園・幼稚園・保育所】&#10;有形固定資産減価償却率該当値テキスト"/>
        <xdr:cNvSpPr txBox="1"/>
      </xdr:nvSpPr>
      <xdr:spPr>
        <a:xfrm>
          <a:off x="144145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3" name="楕円 432"/>
        <xdr:cNvSpPr/>
      </xdr:nvSpPr>
      <xdr:spPr>
        <a:xfrm>
          <a:off x="1357884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118110</xdr:rowOff>
    </xdr:to>
    <xdr:cxnSp macro="">
      <xdr:nvCxnSpPr>
        <xdr:cNvPr id="434" name="直線コネクタ 433"/>
        <xdr:cNvCxnSpPr/>
      </xdr:nvCxnSpPr>
      <xdr:spPr>
        <a:xfrm>
          <a:off x="13629640" y="678942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5" name="楕円 434"/>
        <xdr:cNvSpPr/>
      </xdr:nvSpPr>
      <xdr:spPr>
        <a:xfrm>
          <a:off x="128041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83820</xdr:rowOff>
    </xdr:to>
    <xdr:cxnSp macro="">
      <xdr:nvCxnSpPr>
        <xdr:cNvPr id="436" name="直線コネクタ 435"/>
        <xdr:cNvCxnSpPr/>
      </xdr:nvCxnSpPr>
      <xdr:spPr>
        <a:xfrm>
          <a:off x="12854940" y="67475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37" name="楕円 436"/>
        <xdr:cNvSpPr/>
      </xdr:nvSpPr>
      <xdr:spPr>
        <a:xfrm>
          <a:off x="12029440" y="665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41910</xdr:rowOff>
    </xdr:to>
    <xdr:cxnSp macro="">
      <xdr:nvCxnSpPr>
        <xdr:cNvPr id="438" name="直線コネクタ 437"/>
        <xdr:cNvCxnSpPr/>
      </xdr:nvCxnSpPr>
      <xdr:spPr>
        <a:xfrm>
          <a:off x="12072620" y="670560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67310</xdr:rowOff>
    </xdr:from>
    <xdr:to>
      <xdr:col>67</xdr:col>
      <xdr:colOff>101600</xdr:colOff>
      <xdr:row>39</xdr:row>
      <xdr:rowOff>168910</xdr:rowOff>
    </xdr:to>
    <xdr:sp macro="" textlink="">
      <xdr:nvSpPr>
        <xdr:cNvPr id="439" name="楕円 438"/>
        <xdr:cNvSpPr/>
      </xdr:nvSpPr>
      <xdr:spPr>
        <a:xfrm>
          <a:off x="1123188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118110</xdr:rowOff>
    </xdr:from>
    <xdr:to>
      <xdr:col>71</xdr:col>
      <xdr:colOff>177800</xdr:colOff>
      <xdr:row>39</xdr:row>
      <xdr:rowOff>167640</xdr:rowOff>
    </xdr:to>
    <xdr:cxnSp macro="">
      <xdr:nvCxnSpPr>
        <xdr:cNvPr id="440" name="直線コネクタ 439"/>
        <xdr:cNvCxnSpPr/>
      </xdr:nvCxnSpPr>
      <xdr:spPr>
        <a:xfrm>
          <a:off x="11282680" y="6656070"/>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3437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26752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110298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5" name="n_1mainValue【認定こども園・幼稚園・保育所】&#10;有形固定資産減価償却率"/>
        <xdr:cNvSpPr txBox="1"/>
      </xdr:nvSpPr>
      <xdr:spPr>
        <a:xfrm>
          <a:off x="134372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6" name="n_2mainValue【認定こども園・幼稚園・保育所】&#10;有形固定資産減価償却率"/>
        <xdr:cNvSpPr txBox="1"/>
      </xdr:nvSpPr>
      <xdr:spPr>
        <a:xfrm>
          <a:off x="126752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47" name="n_3mainValue【認定こども園・幼稚園・保育所】&#10;有形固定資産減価償却率"/>
        <xdr:cNvSpPr txBox="1"/>
      </xdr:nvSpPr>
      <xdr:spPr>
        <a:xfrm>
          <a:off x="119005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160037</xdr:rowOff>
    </xdr:from>
    <xdr:ext cx="405111" cy="259045"/>
    <xdr:sp macro="" textlink="">
      <xdr:nvSpPr>
        <xdr:cNvPr id="448" name="n_4mainValue【認定こども園・幼稚園・保育所】&#10;有形固定資産減価償却率"/>
        <xdr:cNvSpPr txBox="1"/>
      </xdr:nvSpPr>
      <xdr:spPr>
        <a:xfrm>
          <a:off x="1110298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19509104" y="5546598"/>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19547840" y="629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18735040" y="6271514"/>
          <a:ext cx="7874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17937480" y="628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7162780" y="6276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6388080" y="629894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xdr:rowOff>
    </xdr:from>
    <xdr:to>
      <xdr:col>116</xdr:col>
      <xdr:colOff>114300</xdr:colOff>
      <xdr:row>36</xdr:row>
      <xdr:rowOff>104140</xdr:rowOff>
    </xdr:to>
    <xdr:sp macro="" textlink="">
      <xdr:nvSpPr>
        <xdr:cNvPr id="486" name="楕円 485"/>
        <xdr:cNvSpPr/>
      </xdr:nvSpPr>
      <xdr:spPr>
        <a:xfrm>
          <a:off x="1945894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25417</xdr:rowOff>
    </xdr:from>
    <xdr:ext cx="469744" cy="259045"/>
    <xdr:sp macro="" textlink="">
      <xdr:nvSpPr>
        <xdr:cNvPr id="487" name="【認定こども園・幼稚園・保育所】&#10;一人当たり面積該当値テキスト"/>
        <xdr:cNvSpPr txBox="1"/>
      </xdr:nvSpPr>
      <xdr:spPr>
        <a:xfrm>
          <a:off x="19547840"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xdr:rowOff>
    </xdr:from>
    <xdr:to>
      <xdr:col>112</xdr:col>
      <xdr:colOff>38100</xdr:colOff>
      <xdr:row>36</xdr:row>
      <xdr:rowOff>117856</xdr:rowOff>
    </xdr:to>
    <xdr:sp macro="" textlink="">
      <xdr:nvSpPr>
        <xdr:cNvPr id="488" name="楕円 487"/>
        <xdr:cNvSpPr/>
      </xdr:nvSpPr>
      <xdr:spPr>
        <a:xfrm>
          <a:off x="18735040" y="6051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53340</xdr:rowOff>
    </xdr:from>
    <xdr:to>
      <xdr:col>116</xdr:col>
      <xdr:colOff>63500</xdr:colOff>
      <xdr:row>36</xdr:row>
      <xdr:rowOff>67056</xdr:rowOff>
    </xdr:to>
    <xdr:cxnSp macro="">
      <xdr:nvCxnSpPr>
        <xdr:cNvPr id="489" name="直線コネクタ 488"/>
        <xdr:cNvCxnSpPr/>
      </xdr:nvCxnSpPr>
      <xdr:spPr>
        <a:xfrm flipV="1">
          <a:off x="18778220" y="6088380"/>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490" name="楕円 489"/>
        <xdr:cNvSpPr/>
      </xdr:nvSpPr>
      <xdr:spPr>
        <a:xfrm>
          <a:off x="1793748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67056</xdr:rowOff>
    </xdr:from>
    <xdr:to>
      <xdr:col>111</xdr:col>
      <xdr:colOff>177800</xdr:colOff>
      <xdr:row>36</xdr:row>
      <xdr:rowOff>80772</xdr:rowOff>
    </xdr:to>
    <xdr:cxnSp macro="">
      <xdr:nvCxnSpPr>
        <xdr:cNvPr id="491" name="直線コネクタ 490"/>
        <xdr:cNvCxnSpPr/>
      </xdr:nvCxnSpPr>
      <xdr:spPr>
        <a:xfrm flipV="1">
          <a:off x="17988280" y="610209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43688</xdr:rowOff>
    </xdr:from>
    <xdr:to>
      <xdr:col>102</xdr:col>
      <xdr:colOff>165100</xdr:colOff>
      <xdr:row>36</xdr:row>
      <xdr:rowOff>145288</xdr:rowOff>
    </xdr:to>
    <xdr:sp macro="" textlink="">
      <xdr:nvSpPr>
        <xdr:cNvPr id="492" name="楕円 491"/>
        <xdr:cNvSpPr/>
      </xdr:nvSpPr>
      <xdr:spPr>
        <a:xfrm>
          <a:off x="1716278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80772</xdr:rowOff>
    </xdr:from>
    <xdr:to>
      <xdr:col>107</xdr:col>
      <xdr:colOff>50800</xdr:colOff>
      <xdr:row>36</xdr:row>
      <xdr:rowOff>94488</xdr:rowOff>
    </xdr:to>
    <xdr:cxnSp macro="">
      <xdr:nvCxnSpPr>
        <xdr:cNvPr id="493" name="直線コネクタ 492"/>
        <xdr:cNvCxnSpPr/>
      </xdr:nvCxnSpPr>
      <xdr:spPr>
        <a:xfrm flipV="1">
          <a:off x="17213580" y="6115812"/>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52832</xdr:rowOff>
    </xdr:from>
    <xdr:to>
      <xdr:col>98</xdr:col>
      <xdr:colOff>38100</xdr:colOff>
      <xdr:row>36</xdr:row>
      <xdr:rowOff>154432</xdr:rowOff>
    </xdr:to>
    <xdr:sp macro="" textlink="">
      <xdr:nvSpPr>
        <xdr:cNvPr id="494" name="楕円 493"/>
        <xdr:cNvSpPr/>
      </xdr:nvSpPr>
      <xdr:spPr>
        <a:xfrm>
          <a:off x="16388080" y="60878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94488</xdr:rowOff>
    </xdr:from>
    <xdr:to>
      <xdr:col>102</xdr:col>
      <xdr:colOff>114300</xdr:colOff>
      <xdr:row>36</xdr:row>
      <xdr:rowOff>103632</xdr:rowOff>
    </xdr:to>
    <xdr:cxnSp macro="">
      <xdr:nvCxnSpPr>
        <xdr:cNvPr id="495" name="直線コネクタ 494"/>
        <xdr:cNvCxnSpPr/>
      </xdr:nvCxnSpPr>
      <xdr:spPr>
        <a:xfrm flipV="1">
          <a:off x="16431260" y="612952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18561127" y="63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17776267"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7001567" y="636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6226867" y="63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134383</xdr:rowOff>
    </xdr:from>
    <xdr:ext cx="469744" cy="259045"/>
    <xdr:sp macro="" textlink="">
      <xdr:nvSpPr>
        <xdr:cNvPr id="500" name="n_1mainValue【認定こども園・幼稚園・保育所】&#10;一人当たり面積"/>
        <xdr:cNvSpPr txBox="1"/>
      </xdr:nvSpPr>
      <xdr:spPr>
        <a:xfrm>
          <a:off x="18561127" y="583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148099</xdr:rowOff>
    </xdr:from>
    <xdr:ext cx="469744" cy="259045"/>
    <xdr:sp macro="" textlink="">
      <xdr:nvSpPr>
        <xdr:cNvPr id="501" name="n_2mainValue【認定こども園・幼稚園・保育所】&#10;一人当たり面積"/>
        <xdr:cNvSpPr txBox="1"/>
      </xdr:nvSpPr>
      <xdr:spPr>
        <a:xfrm>
          <a:off x="17776267" y="58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161815</xdr:rowOff>
    </xdr:from>
    <xdr:ext cx="469744" cy="259045"/>
    <xdr:sp macro="" textlink="">
      <xdr:nvSpPr>
        <xdr:cNvPr id="502" name="n_3mainValue【認定こども園・幼稚園・保育所】&#10;一人当たり面積"/>
        <xdr:cNvSpPr txBox="1"/>
      </xdr:nvSpPr>
      <xdr:spPr>
        <a:xfrm>
          <a:off x="17001567" y="58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170959</xdr:rowOff>
    </xdr:from>
    <xdr:ext cx="469744" cy="259045"/>
    <xdr:sp macro="" textlink="">
      <xdr:nvSpPr>
        <xdr:cNvPr id="503" name="n_4mainValue【認定こども園・幼稚園・保育所】&#10;一人当たり面積"/>
        <xdr:cNvSpPr txBox="1"/>
      </xdr:nvSpPr>
      <xdr:spPr>
        <a:xfrm>
          <a:off x="16226867" y="58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4375764" y="9446623"/>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4414500" y="108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4287500" y="10885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44145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1231880"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73297</xdr:rowOff>
    </xdr:from>
    <xdr:to>
      <xdr:col>85</xdr:col>
      <xdr:colOff>177800</xdr:colOff>
      <xdr:row>63</xdr:row>
      <xdr:rowOff>3447</xdr:rowOff>
    </xdr:to>
    <xdr:sp macro="" textlink="">
      <xdr:nvSpPr>
        <xdr:cNvPr id="546" name="楕円 545"/>
        <xdr:cNvSpPr/>
      </xdr:nvSpPr>
      <xdr:spPr>
        <a:xfrm>
          <a:off x="14325600" y="104669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51724</xdr:rowOff>
    </xdr:from>
    <xdr:ext cx="405111" cy="259045"/>
    <xdr:sp macro="" textlink="">
      <xdr:nvSpPr>
        <xdr:cNvPr id="547" name="【学校施設】&#10;有形固定資産減価償却率該当値テキスト"/>
        <xdr:cNvSpPr txBox="1"/>
      </xdr:nvSpPr>
      <xdr:spPr>
        <a:xfrm>
          <a:off x="14414500" y="1044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548" name="楕円 547"/>
        <xdr:cNvSpPr/>
      </xdr:nvSpPr>
      <xdr:spPr>
        <a:xfrm>
          <a:off x="135788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124097</xdr:rowOff>
    </xdr:to>
    <xdr:cxnSp macro="">
      <xdr:nvCxnSpPr>
        <xdr:cNvPr id="549" name="直線コネクタ 548"/>
        <xdr:cNvCxnSpPr/>
      </xdr:nvCxnSpPr>
      <xdr:spPr>
        <a:xfrm>
          <a:off x="13629640" y="10475323"/>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550" name="楕円 549"/>
        <xdr:cNvSpPr/>
      </xdr:nvSpPr>
      <xdr:spPr>
        <a:xfrm>
          <a:off x="12804140" y="10382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35923</xdr:rowOff>
    </xdr:from>
    <xdr:to>
      <xdr:col>81</xdr:col>
      <xdr:colOff>50800</xdr:colOff>
      <xdr:row>62</xdr:row>
      <xdr:rowOff>81643</xdr:rowOff>
    </xdr:to>
    <xdr:cxnSp macro="">
      <xdr:nvCxnSpPr>
        <xdr:cNvPr id="551" name="直線コネクタ 550"/>
        <xdr:cNvCxnSpPr/>
      </xdr:nvCxnSpPr>
      <xdr:spPr>
        <a:xfrm>
          <a:off x="12854940" y="10429603"/>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101056</xdr:rowOff>
    </xdr:from>
    <xdr:to>
      <xdr:col>72</xdr:col>
      <xdr:colOff>38100</xdr:colOff>
      <xdr:row>62</xdr:row>
      <xdr:rowOff>31206</xdr:rowOff>
    </xdr:to>
    <xdr:sp macro="" textlink="">
      <xdr:nvSpPr>
        <xdr:cNvPr id="552" name="楕円 551"/>
        <xdr:cNvSpPr/>
      </xdr:nvSpPr>
      <xdr:spPr>
        <a:xfrm>
          <a:off x="12029440" y="103270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151856</xdr:rowOff>
    </xdr:from>
    <xdr:to>
      <xdr:col>76</xdr:col>
      <xdr:colOff>114300</xdr:colOff>
      <xdr:row>62</xdr:row>
      <xdr:rowOff>35923</xdr:rowOff>
    </xdr:to>
    <xdr:cxnSp macro="">
      <xdr:nvCxnSpPr>
        <xdr:cNvPr id="553" name="直線コネクタ 552"/>
        <xdr:cNvCxnSpPr/>
      </xdr:nvCxnSpPr>
      <xdr:spPr>
        <a:xfrm>
          <a:off x="12072620" y="10377896"/>
          <a:ext cx="78232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45538</xdr:rowOff>
    </xdr:from>
    <xdr:to>
      <xdr:col>67</xdr:col>
      <xdr:colOff>101600</xdr:colOff>
      <xdr:row>61</xdr:row>
      <xdr:rowOff>147138</xdr:rowOff>
    </xdr:to>
    <xdr:sp macro="" textlink="">
      <xdr:nvSpPr>
        <xdr:cNvPr id="554" name="楕円 553"/>
        <xdr:cNvSpPr/>
      </xdr:nvSpPr>
      <xdr:spPr>
        <a:xfrm>
          <a:off x="11231880" y="10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96338</xdr:rowOff>
    </xdr:from>
    <xdr:to>
      <xdr:col>71</xdr:col>
      <xdr:colOff>177800</xdr:colOff>
      <xdr:row>61</xdr:row>
      <xdr:rowOff>151856</xdr:rowOff>
    </xdr:to>
    <xdr:cxnSp macro="">
      <xdr:nvCxnSpPr>
        <xdr:cNvPr id="555" name="直線コネクタ 554"/>
        <xdr:cNvCxnSpPr/>
      </xdr:nvCxnSpPr>
      <xdr:spPr>
        <a:xfrm>
          <a:off x="11282680" y="10322378"/>
          <a:ext cx="78994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3437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2675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190054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110298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560" name="n_1mainValue【学校施設】&#10;有形固定資産減価償却率"/>
        <xdr:cNvSpPr txBox="1"/>
      </xdr:nvSpPr>
      <xdr:spPr>
        <a:xfrm>
          <a:off x="13437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561" name="n_2mainValue【学校施設】&#10;有形固定資産減価償却率"/>
        <xdr:cNvSpPr txBox="1"/>
      </xdr:nvSpPr>
      <xdr:spPr>
        <a:xfrm>
          <a:off x="12675244" y="1047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22333</xdr:rowOff>
    </xdr:from>
    <xdr:ext cx="405111" cy="259045"/>
    <xdr:sp macro="" textlink="">
      <xdr:nvSpPr>
        <xdr:cNvPr id="562" name="n_3mainValue【学校施設】&#10;有形固定資産減価償却率"/>
        <xdr:cNvSpPr txBox="1"/>
      </xdr:nvSpPr>
      <xdr:spPr>
        <a:xfrm>
          <a:off x="1190054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138265</xdr:rowOff>
    </xdr:from>
    <xdr:ext cx="405111" cy="259045"/>
    <xdr:sp macro="" textlink="">
      <xdr:nvSpPr>
        <xdr:cNvPr id="563" name="n_4mainValue【学校施設】&#10;有形固定資産減価償却率"/>
        <xdr:cNvSpPr txBox="1"/>
      </xdr:nvSpPr>
      <xdr:spPr>
        <a:xfrm>
          <a:off x="11102984" y="1036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19509104" y="9242451"/>
          <a:ext cx="0" cy="1482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19547840" y="107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19443700" y="10725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19547840" y="9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19443700" y="924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19547840" y="10609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19458940" y="10631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18735040" y="1063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17937480" y="106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7162780" y="10636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6388080" y="106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42773</xdr:rowOff>
    </xdr:from>
    <xdr:to>
      <xdr:col>116</xdr:col>
      <xdr:colOff>114300</xdr:colOff>
      <xdr:row>63</xdr:row>
      <xdr:rowOff>144373</xdr:rowOff>
    </xdr:to>
    <xdr:sp macro="" textlink="">
      <xdr:nvSpPr>
        <xdr:cNvPr id="603" name="楕円 602"/>
        <xdr:cNvSpPr/>
      </xdr:nvSpPr>
      <xdr:spPr>
        <a:xfrm>
          <a:off x="19458940" y="106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2150</xdr:rowOff>
    </xdr:from>
    <xdr:ext cx="469744" cy="259045"/>
    <xdr:sp macro="" textlink="">
      <xdr:nvSpPr>
        <xdr:cNvPr id="604" name="【学校施設】&#10;一人当たり面積該当値テキスト"/>
        <xdr:cNvSpPr txBox="1"/>
      </xdr:nvSpPr>
      <xdr:spPr>
        <a:xfrm>
          <a:off x="19547840" y="103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45212</xdr:rowOff>
    </xdr:from>
    <xdr:to>
      <xdr:col>112</xdr:col>
      <xdr:colOff>38100</xdr:colOff>
      <xdr:row>63</xdr:row>
      <xdr:rowOff>146812</xdr:rowOff>
    </xdr:to>
    <xdr:sp macro="" textlink="">
      <xdr:nvSpPr>
        <xdr:cNvPr id="605" name="楕円 604"/>
        <xdr:cNvSpPr/>
      </xdr:nvSpPr>
      <xdr:spPr>
        <a:xfrm>
          <a:off x="18735040" y="106065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93573</xdr:rowOff>
    </xdr:from>
    <xdr:to>
      <xdr:col>116</xdr:col>
      <xdr:colOff>63500</xdr:colOff>
      <xdr:row>63</xdr:row>
      <xdr:rowOff>96012</xdr:rowOff>
    </xdr:to>
    <xdr:cxnSp macro="">
      <xdr:nvCxnSpPr>
        <xdr:cNvPr id="606" name="直線コネクタ 605"/>
        <xdr:cNvCxnSpPr/>
      </xdr:nvCxnSpPr>
      <xdr:spPr>
        <a:xfrm flipV="1">
          <a:off x="18778220" y="10654893"/>
          <a:ext cx="73152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47422</xdr:rowOff>
    </xdr:from>
    <xdr:to>
      <xdr:col>107</xdr:col>
      <xdr:colOff>101600</xdr:colOff>
      <xdr:row>63</xdr:row>
      <xdr:rowOff>149022</xdr:rowOff>
    </xdr:to>
    <xdr:sp macro="" textlink="">
      <xdr:nvSpPr>
        <xdr:cNvPr id="607" name="楕円 606"/>
        <xdr:cNvSpPr/>
      </xdr:nvSpPr>
      <xdr:spPr>
        <a:xfrm>
          <a:off x="17937480" y="106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96012</xdr:rowOff>
    </xdr:from>
    <xdr:to>
      <xdr:col>111</xdr:col>
      <xdr:colOff>177800</xdr:colOff>
      <xdr:row>63</xdr:row>
      <xdr:rowOff>98222</xdr:rowOff>
    </xdr:to>
    <xdr:cxnSp macro="">
      <xdr:nvCxnSpPr>
        <xdr:cNvPr id="608" name="直線コネクタ 607"/>
        <xdr:cNvCxnSpPr/>
      </xdr:nvCxnSpPr>
      <xdr:spPr>
        <a:xfrm flipV="1">
          <a:off x="17988280" y="10657332"/>
          <a:ext cx="78994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49479</xdr:rowOff>
    </xdr:from>
    <xdr:to>
      <xdr:col>102</xdr:col>
      <xdr:colOff>165100</xdr:colOff>
      <xdr:row>63</xdr:row>
      <xdr:rowOff>151079</xdr:rowOff>
    </xdr:to>
    <xdr:sp macro="" textlink="">
      <xdr:nvSpPr>
        <xdr:cNvPr id="609" name="楕円 608"/>
        <xdr:cNvSpPr/>
      </xdr:nvSpPr>
      <xdr:spPr>
        <a:xfrm>
          <a:off x="17162780" y="106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98222</xdr:rowOff>
    </xdr:from>
    <xdr:to>
      <xdr:col>107</xdr:col>
      <xdr:colOff>50800</xdr:colOff>
      <xdr:row>63</xdr:row>
      <xdr:rowOff>100279</xdr:rowOff>
    </xdr:to>
    <xdr:cxnSp macro="">
      <xdr:nvCxnSpPr>
        <xdr:cNvPr id="610" name="直線コネクタ 609"/>
        <xdr:cNvCxnSpPr/>
      </xdr:nvCxnSpPr>
      <xdr:spPr>
        <a:xfrm flipV="1">
          <a:off x="17213580" y="10659542"/>
          <a:ext cx="7747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51613</xdr:rowOff>
    </xdr:from>
    <xdr:to>
      <xdr:col>98</xdr:col>
      <xdr:colOff>38100</xdr:colOff>
      <xdr:row>63</xdr:row>
      <xdr:rowOff>153213</xdr:rowOff>
    </xdr:to>
    <xdr:sp macro="" textlink="">
      <xdr:nvSpPr>
        <xdr:cNvPr id="611" name="楕円 610"/>
        <xdr:cNvSpPr/>
      </xdr:nvSpPr>
      <xdr:spPr>
        <a:xfrm>
          <a:off x="16388080" y="106129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100279</xdr:rowOff>
    </xdr:from>
    <xdr:to>
      <xdr:col>102</xdr:col>
      <xdr:colOff>114300</xdr:colOff>
      <xdr:row>63</xdr:row>
      <xdr:rowOff>102413</xdr:rowOff>
    </xdr:to>
    <xdr:cxnSp macro="">
      <xdr:nvCxnSpPr>
        <xdr:cNvPr id="612" name="直線コネクタ 611"/>
        <xdr:cNvCxnSpPr/>
      </xdr:nvCxnSpPr>
      <xdr:spPr>
        <a:xfrm flipV="1">
          <a:off x="16431260" y="10661599"/>
          <a:ext cx="78232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18561127" y="1072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17776267" y="107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7001567" y="107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6226867" y="107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163339</xdr:rowOff>
    </xdr:from>
    <xdr:ext cx="469744" cy="259045"/>
    <xdr:sp macro="" textlink="">
      <xdr:nvSpPr>
        <xdr:cNvPr id="617" name="n_1mainValue【学校施設】&#10;一人当たり面積"/>
        <xdr:cNvSpPr txBox="1"/>
      </xdr:nvSpPr>
      <xdr:spPr>
        <a:xfrm>
          <a:off x="18561127"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165549</xdr:rowOff>
    </xdr:from>
    <xdr:ext cx="469744" cy="259045"/>
    <xdr:sp macro="" textlink="">
      <xdr:nvSpPr>
        <xdr:cNvPr id="618" name="n_2mainValue【学校施設】&#10;一人当たり面積"/>
        <xdr:cNvSpPr txBox="1"/>
      </xdr:nvSpPr>
      <xdr:spPr>
        <a:xfrm>
          <a:off x="17776267" y="103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167606</xdr:rowOff>
    </xdr:from>
    <xdr:ext cx="469744" cy="259045"/>
    <xdr:sp macro="" textlink="">
      <xdr:nvSpPr>
        <xdr:cNvPr id="619" name="n_3mainValue【学校施設】&#10;一人当たり面積"/>
        <xdr:cNvSpPr txBox="1"/>
      </xdr:nvSpPr>
      <xdr:spPr>
        <a:xfrm>
          <a:off x="17001567" y="10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169740</xdr:rowOff>
    </xdr:from>
    <xdr:ext cx="469744" cy="259045"/>
    <xdr:sp macro="" textlink="">
      <xdr:nvSpPr>
        <xdr:cNvPr id="620" name="n_4mainValue【学校施設】&#10;一人当たり面積"/>
        <xdr:cNvSpPr txBox="1"/>
      </xdr:nvSpPr>
      <xdr:spPr>
        <a:xfrm>
          <a:off x="16226867" y="1039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4375764" y="131635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4414500" y="1294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4287500" y="1316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4414500" y="1369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4325600" y="138442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35788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28041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202944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123188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168275</xdr:rowOff>
    </xdr:from>
    <xdr:to>
      <xdr:col>85</xdr:col>
      <xdr:colOff>177800</xdr:colOff>
      <xdr:row>83</xdr:row>
      <xdr:rowOff>98425</xdr:rowOff>
    </xdr:to>
    <xdr:sp macro="" textlink="">
      <xdr:nvSpPr>
        <xdr:cNvPr id="661" name="楕円 660"/>
        <xdr:cNvSpPr/>
      </xdr:nvSpPr>
      <xdr:spPr>
        <a:xfrm>
          <a:off x="14325600" y="139147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146702</xdr:rowOff>
    </xdr:from>
    <xdr:ext cx="405111" cy="259045"/>
    <xdr:sp macro="" textlink="">
      <xdr:nvSpPr>
        <xdr:cNvPr id="662" name="【児童館】&#10;有形固定資産減価償却率該当値テキスト"/>
        <xdr:cNvSpPr txBox="1"/>
      </xdr:nvSpPr>
      <xdr:spPr>
        <a:xfrm>
          <a:off x="14414500"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126364</xdr:rowOff>
    </xdr:from>
    <xdr:to>
      <xdr:col>81</xdr:col>
      <xdr:colOff>101600</xdr:colOff>
      <xdr:row>83</xdr:row>
      <xdr:rowOff>56514</xdr:rowOff>
    </xdr:to>
    <xdr:sp macro="" textlink="">
      <xdr:nvSpPr>
        <xdr:cNvPr id="663" name="楕円 662"/>
        <xdr:cNvSpPr/>
      </xdr:nvSpPr>
      <xdr:spPr>
        <a:xfrm>
          <a:off x="13578840" y="1387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5714</xdr:rowOff>
    </xdr:from>
    <xdr:to>
      <xdr:col>85</xdr:col>
      <xdr:colOff>127000</xdr:colOff>
      <xdr:row>83</xdr:row>
      <xdr:rowOff>47625</xdr:rowOff>
    </xdr:to>
    <xdr:cxnSp macro="">
      <xdr:nvCxnSpPr>
        <xdr:cNvPr id="664" name="直線コネクタ 663"/>
        <xdr:cNvCxnSpPr/>
      </xdr:nvCxnSpPr>
      <xdr:spPr>
        <a:xfrm>
          <a:off x="13629640" y="13919834"/>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84455</xdr:rowOff>
    </xdr:from>
    <xdr:to>
      <xdr:col>76</xdr:col>
      <xdr:colOff>165100</xdr:colOff>
      <xdr:row>83</xdr:row>
      <xdr:rowOff>14605</xdr:rowOff>
    </xdr:to>
    <xdr:sp macro="" textlink="">
      <xdr:nvSpPr>
        <xdr:cNvPr id="665" name="楕円 664"/>
        <xdr:cNvSpPr/>
      </xdr:nvSpPr>
      <xdr:spPr>
        <a:xfrm>
          <a:off x="12804140" y="1383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83</xdr:row>
      <xdr:rowOff>5714</xdr:rowOff>
    </xdr:to>
    <xdr:cxnSp macro="">
      <xdr:nvCxnSpPr>
        <xdr:cNvPr id="666" name="直線コネクタ 665"/>
        <xdr:cNvCxnSpPr/>
      </xdr:nvCxnSpPr>
      <xdr:spPr>
        <a:xfrm>
          <a:off x="12854940" y="13881735"/>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71120</xdr:rowOff>
    </xdr:from>
    <xdr:to>
      <xdr:col>72</xdr:col>
      <xdr:colOff>38100</xdr:colOff>
      <xdr:row>86</xdr:row>
      <xdr:rowOff>1270</xdr:rowOff>
    </xdr:to>
    <xdr:sp macro="" textlink="">
      <xdr:nvSpPr>
        <xdr:cNvPr id="667" name="楕円 666"/>
        <xdr:cNvSpPr/>
      </xdr:nvSpPr>
      <xdr:spPr>
        <a:xfrm>
          <a:off x="12029440" y="1432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85</xdr:row>
      <xdr:rowOff>121920</xdr:rowOff>
    </xdr:to>
    <xdr:cxnSp macro="">
      <xdr:nvCxnSpPr>
        <xdr:cNvPr id="668" name="直線コネクタ 667"/>
        <xdr:cNvCxnSpPr/>
      </xdr:nvCxnSpPr>
      <xdr:spPr>
        <a:xfrm flipV="1">
          <a:off x="12072620" y="13881735"/>
          <a:ext cx="78232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90170</xdr:rowOff>
    </xdr:from>
    <xdr:to>
      <xdr:col>67</xdr:col>
      <xdr:colOff>101600</xdr:colOff>
      <xdr:row>86</xdr:row>
      <xdr:rowOff>20320</xdr:rowOff>
    </xdr:to>
    <xdr:sp macro="" textlink="">
      <xdr:nvSpPr>
        <xdr:cNvPr id="669" name="楕円 668"/>
        <xdr:cNvSpPr/>
      </xdr:nvSpPr>
      <xdr:spPr>
        <a:xfrm>
          <a:off x="112318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121920</xdr:rowOff>
    </xdr:from>
    <xdr:to>
      <xdr:col>71</xdr:col>
      <xdr:colOff>177800</xdr:colOff>
      <xdr:row>85</xdr:row>
      <xdr:rowOff>140970</xdr:rowOff>
    </xdr:to>
    <xdr:cxnSp macro="">
      <xdr:nvCxnSpPr>
        <xdr:cNvPr id="670" name="直線コネクタ 669"/>
        <xdr:cNvCxnSpPr/>
      </xdr:nvCxnSpPr>
      <xdr:spPr>
        <a:xfrm flipV="1">
          <a:off x="11282680" y="1437132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3437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26752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19005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110298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47641</xdr:rowOff>
    </xdr:from>
    <xdr:ext cx="405111" cy="259045"/>
    <xdr:sp macro="" textlink="">
      <xdr:nvSpPr>
        <xdr:cNvPr id="675" name="n_1mainValue【児童館】&#10;有形固定資産減価償却率"/>
        <xdr:cNvSpPr txBox="1"/>
      </xdr:nvSpPr>
      <xdr:spPr>
        <a:xfrm>
          <a:off x="1343724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5732</xdr:rowOff>
    </xdr:from>
    <xdr:ext cx="405111" cy="259045"/>
    <xdr:sp macro="" textlink="">
      <xdr:nvSpPr>
        <xdr:cNvPr id="676" name="n_2mainValue【児童館】&#10;有形固定資産減価償却率"/>
        <xdr:cNvSpPr txBox="1"/>
      </xdr:nvSpPr>
      <xdr:spPr>
        <a:xfrm>
          <a:off x="126752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163847</xdr:rowOff>
    </xdr:from>
    <xdr:ext cx="405111" cy="259045"/>
    <xdr:sp macro="" textlink="">
      <xdr:nvSpPr>
        <xdr:cNvPr id="677" name="n_3mainValue【児童館】&#10;有形固定資産減価償却率"/>
        <xdr:cNvSpPr txBox="1"/>
      </xdr:nvSpPr>
      <xdr:spPr>
        <a:xfrm>
          <a:off x="119005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11447</xdr:rowOff>
    </xdr:from>
    <xdr:ext cx="405111" cy="259045"/>
    <xdr:sp macro="" textlink="">
      <xdr:nvSpPr>
        <xdr:cNvPr id="678" name="n_4mainValue【児童館】&#10;有形固定資産減価償却率"/>
        <xdr:cNvSpPr txBox="1"/>
      </xdr:nvSpPr>
      <xdr:spPr>
        <a:xfrm>
          <a:off x="11102984" y="1442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19547840" y="1399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194589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638808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82550</xdr:rowOff>
    </xdr:from>
    <xdr:to>
      <xdr:col>116</xdr:col>
      <xdr:colOff>114300</xdr:colOff>
      <xdr:row>79</xdr:row>
      <xdr:rowOff>12700</xdr:rowOff>
    </xdr:to>
    <xdr:sp macro="" textlink="">
      <xdr:nvSpPr>
        <xdr:cNvPr id="718" name="楕円 717"/>
        <xdr:cNvSpPr/>
      </xdr:nvSpPr>
      <xdr:spPr>
        <a:xfrm>
          <a:off x="19458940" y="13158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105427</xdr:rowOff>
    </xdr:from>
    <xdr:ext cx="469744" cy="259045"/>
    <xdr:sp macro="" textlink="">
      <xdr:nvSpPr>
        <xdr:cNvPr id="719" name="【児童館】&#10;一人当たり面積該当値テキスト"/>
        <xdr:cNvSpPr txBox="1"/>
      </xdr:nvSpPr>
      <xdr:spPr>
        <a:xfrm>
          <a:off x="19547840" y="1301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720" name="楕円 719"/>
        <xdr:cNvSpPr/>
      </xdr:nvSpPr>
      <xdr:spPr>
        <a:xfrm>
          <a:off x="18735040" y="1317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78</xdr:row>
      <xdr:rowOff>152400</xdr:rowOff>
    </xdr:to>
    <xdr:cxnSp macro="">
      <xdr:nvCxnSpPr>
        <xdr:cNvPr id="721" name="直線コネクタ 720"/>
        <xdr:cNvCxnSpPr/>
      </xdr:nvCxnSpPr>
      <xdr:spPr>
        <a:xfrm flipV="1">
          <a:off x="18778220" y="1320927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120650</xdr:rowOff>
    </xdr:from>
    <xdr:to>
      <xdr:col>107</xdr:col>
      <xdr:colOff>101600</xdr:colOff>
      <xdr:row>79</xdr:row>
      <xdr:rowOff>50800</xdr:rowOff>
    </xdr:to>
    <xdr:sp macro="" textlink="">
      <xdr:nvSpPr>
        <xdr:cNvPr id="722" name="楕円 721"/>
        <xdr:cNvSpPr/>
      </xdr:nvSpPr>
      <xdr:spPr>
        <a:xfrm>
          <a:off x="1793748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0</xdr:rowOff>
    </xdr:to>
    <xdr:cxnSp macro="">
      <xdr:nvCxnSpPr>
        <xdr:cNvPr id="723" name="直線コネクタ 722"/>
        <xdr:cNvCxnSpPr/>
      </xdr:nvCxnSpPr>
      <xdr:spPr>
        <a:xfrm flipV="1">
          <a:off x="17988280" y="1322832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4" name="楕円 723"/>
        <xdr:cNvSpPr/>
      </xdr:nvSpPr>
      <xdr:spPr>
        <a:xfrm>
          <a:off x="1716278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0</xdr:rowOff>
    </xdr:from>
    <xdr:to>
      <xdr:col>107</xdr:col>
      <xdr:colOff>50800</xdr:colOff>
      <xdr:row>83</xdr:row>
      <xdr:rowOff>133350</xdr:rowOff>
    </xdr:to>
    <xdr:cxnSp macro="">
      <xdr:nvCxnSpPr>
        <xdr:cNvPr id="725" name="直線コネクタ 724"/>
        <xdr:cNvCxnSpPr/>
      </xdr:nvCxnSpPr>
      <xdr:spPr>
        <a:xfrm flipV="1">
          <a:off x="17213580" y="13243560"/>
          <a:ext cx="774700" cy="80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6" name="楕円 725"/>
        <xdr:cNvSpPr/>
      </xdr:nvSpPr>
      <xdr:spPr>
        <a:xfrm>
          <a:off x="16388080" y="1401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152400</xdr:rowOff>
    </xdr:to>
    <xdr:cxnSp macro="">
      <xdr:nvCxnSpPr>
        <xdr:cNvPr id="727" name="直線コネクタ 726"/>
        <xdr:cNvCxnSpPr/>
      </xdr:nvCxnSpPr>
      <xdr:spPr>
        <a:xfrm flipV="1">
          <a:off x="16431260" y="1404747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1856112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177762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70015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62268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732" name="n_1mainValue【児童館】&#10;一人当たり面積"/>
        <xdr:cNvSpPr txBox="1"/>
      </xdr:nvSpPr>
      <xdr:spPr>
        <a:xfrm>
          <a:off x="1856112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67327</xdr:rowOff>
    </xdr:from>
    <xdr:ext cx="469744" cy="259045"/>
    <xdr:sp macro="" textlink="">
      <xdr:nvSpPr>
        <xdr:cNvPr id="733" name="n_2mainValue【児童館】&#10;一人当たり面積"/>
        <xdr:cNvSpPr txBox="1"/>
      </xdr:nvSpPr>
      <xdr:spPr>
        <a:xfrm>
          <a:off x="17776267" y="129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4" name="n_3mainValue【児童館】&#10;一人当たり面積"/>
        <xdr:cNvSpPr txBox="1"/>
      </xdr:nvSpPr>
      <xdr:spPr>
        <a:xfrm>
          <a:off x="1700156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5" name="n_4main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4375764" y="16950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4414500"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428750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4414500" y="1673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428750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4414500" y="1732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35788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2804140" y="1741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2029440" y="17402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12318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84455</xdr:rowOff>
    </xdr:from>
    <xdr:to>
      <xdr:col>85</xdr:col>
      <xdr:colOff>177800</xdr:colOff>
      <xdr:row>106</xdr:row>
      <xdr:rowOff>14605</xdr:rowOff>
    </xdr:to>
    <xdr:sp macro="" textlink="">
      <xdr:nvSpPr>
        <xdr:cNvPr id="776" name="楕円 775"/>
        <xdr:cNvSpPr/>
      </xdr:nvSpPr>
      <xdr:spPr>
        <a:xfrm>
          <a:off x="14325600" y="176866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62882</xdr:rowOff>
    </xdr:from>
    <xdr:ext cx="405111" cy="259045"/>
    <xdr:sp macro="" textlink="">
      <xdr:nvSpPr>
        <xdr:cNvPr id="777" name="【公民館】&#10;有形固定資産減価償却率該当値テキスト"/>
        <xdr:cNvSpPr txBox="1"/>
      </xdr:nvSpPr>
      <xdr:spPr>
        <a:xfrm>
          <a:off x="14414500"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42545</xdr:rowOff>
    </xdr:from>
    <xdr:to>
      <xdr:col>81</xdr:col>
      <xdr:colOff>101600</xdr:colOff>
      <xdr:row>105</xdr:row>
      <xdr:rowOff>144145</xdr:rowOff>
    </xdr:to>
    <xdr:sp macro="" textlink="">
      <xdr:nvSpPr>
        <xdr:cNvPr id="778" name="楕円 777"/>
        <xdr:cNvSpPr/>
      </xdr:nvSpPr>
      <xdr:spPr>
        <a:xfrm>
          <a:off x="1357884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135255</xdr:rowOff>
    </xdr:to>
    <xdr:cxnSp macro="">
      <xdr:nvCxnSpPr>
        <xdr:cNvPr id="779" name="直線コネクタ 778"/>
        <xdr:cNvCxnSpPr/>
      </xdr:nvCxnSpPr>
      <xdr:spPr>
        <a:xfrm>
          <a:off x="13629640" y="1769554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780" name="楕円 779"/>
        <xdr:cNvSpPr/>
      </xdr:nvSpPr>
      <xdr:spPr>
        <a:xfrm>
          <a:off x="1280414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93345</xdr:rowOff>
    </xdr:to>
    <xdr:cxnSp macro="">
      <xdr:nvCxnSpPr>
        <xdr:cNvPr id="781" name="直線コネクタ 780"/>
        <xdr:cNvCxnSpPr/>
      </xdr:nvCxnSpPr>
      <xdr:spPr>
        <a:xfrm>
          <a:off x="12854940" y="17653636"/>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82" name="楕円 781"/>
        <xdr:cNvSpPr/>
      </xdr:nvSpPr>
      <xdr:spPr>
        <a:xfrm>
          <a:off x="12029440" y="1756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xdr:rowOff>
    </xdr:from>
    <xdr:to>
      <xdr:col>76</xdr:col>
      <xdr:colOff>114300</xdr:colOff>
      <xdr:row>105</xdr:row>
      <xdr:rowOff>51436</xdr:rowOff>
    </xdr:to>
    <xdr:cxnSp macro="">
      <xdr:nvCxnSpPr>
        <xdr:cNvPr id="783" name="直線コネクタ 782"/>
        <xdr:cNvCxnSpPr/>
      </xdr:nvCxnSpPr>
      <xdr:spPr>
        <a:xfrm>
          <a:off x="12072620" y="17613630"/>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784" name="楕円 783"/>
        <xdr:cNvSpPr/>
      </xdr:nvSpPr>
      <xdr:spPr>
        <a:xfrm>
          <a:off x="1123188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11430</xdr:rowOff>
    </xdr:to>
    <xdr:cxnSp macro="">
      <xdr:nvCxnSpPr>
        <xdr:cNvPr id="785" name="直線コネクタ 784"/>
        <xdr:cNvCxnSpPr/>
      </xdr:nvCxnSpPr>
      <xdr:spPr>
        <a:xfrm>
          <a:off x="11282680" y="1757172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3437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267524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19005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110298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135272</xdr:rowOff>
    </xdr:from>
    <xdr:ext cx="405111" cy="259045"/>
    <xdr:sp macro="" textlink="">
      <xdr:nvSpPr>
        <xdr:cNvPr id="790" name="n_1mainValue【公民館】&#10;有形固定資産減価償却率"/>
        <xdr:cNvSpPr txBox="1"/>
      </xdr:nvSpPr>
      <xdr:spPr>
        <a:xfrm>
          <a:off x="134372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791" name="n_2mainValue【公民館】&#10;有形固定資産減価償却率"/>
        <xdr:cNvSpPr txBox="1"/>
      </xdr:nvSpPr>
      <xdr:spPr>
        <a:xfrm>
          <a:off x="12675244"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92" name="n_3mainValue【公民館】&#10;有形固定資産減価償却率"/>
        <xdr:cNvSpPr txBox="1"/>
      </xdr:nvSpPr>
      <xdr:spPr>
        <a:xfrm>
          <a:off x="119005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793" name="n_4mainValue【公民館】&#10;有形固定資産減価償却率"/>
        <xdr:cNvSpPr txBox="1"/>
      </xdr:nvSpPr>
      <xdr:spPr>
        <a:xfrm>
          <a:off x="1110298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19509104" y="16831056"/>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19547840" y="166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19443700" y="16831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xdr:cNvSpPr txBox="1"/>
      </xdr:nvSpPr>
      <xdr:spPr>
        <a:xfrm>
          <a:off x="19547840" y="17791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194589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18735040" y="17822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1793748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716278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6388080" y="17838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73406</xdr:rowOff>
    </xdr:from>
    <xdr:to>
      <xdr:col>116</xdr:col>
      <xdr:colOff>114300</xdr:colOff>
      <xdr:row>103</xdr:row>
      <xdr:rowOff>3556</xdr:rowOff>
    </xdr:to>
    <xdr:sp macro="" textlink="">
      <xdr:nvSpPr>
        <xdr:cNvPr id="831" name="楕円 830"/>
        <xdr:cNvSpPr/>
      </xdr:nvSpPr>
      <xdr:spPr>
        <a:xfrm>
          <a:off x="19458940" y="17172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96283</xdr:rowOff>
    </xdr:from>
    <xdr:ext cx="469744" cy="259045"/>
    <xdr:sp macro="" textlink="">
      <xdr:nvSpPr>
        <xdr:cNvPr id="832" name="【公民館】&#10;一人当たり面積該当値テキスト"/>
        <xdr:cNvSpPr txBox="1"/>
      </xdr:nvSpPr>
      <xdr:spPr>
        <a:xfrm>
          <a:off x="19547840"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89408</xdr:rowOff>
    </xdr:from>
    <xdr:to>
      <xdr:col>112</xdr:col>
      <xdr:colOff>38100</xdr:colOff>
      <xdr:row>103</xdr:row>
      <xdr:rowOff>19558</xdr:rowOff>
    </xdr:to>
    <xdr:sp macro="" textlink="">
      <xdr:nvSpPr>
        <xdr:cNvPr id="833" name="楕円 832"/>
        <xdr:cNvSpPr/>
      </xdr:nvSpPr>
      <xdr:spPr>
        <a:xfrm>
          <a:off x="18735040" y="17188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124206</xdr:rowOff>
    </xdr:from>
    <xdr:to>
      <xdr:col>116</xdr:col>
      <xdr:colOff>63500</xdr:colOff>
      <xdr:row>102</xdr:row>
      <xdr:rowOff>140208</xdr:rowOff>
    </xdr:to>
    <xdr:cxnSp macro="">
      <xdr:nvCxnSpPr>
        <xdr:cNvPr id="834" name="直線コネクタ 833"/>
        <xdr:cNvCxnSpPr/>
      </xdr:nvCxnSpPr>
      <xdr:spPr>
        <a:xfrm flipV="1">
          <a:off x="18778220" y="17223486"/>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103124</xdr:rowOff>
    </xdr:from>
    <xdr:to>
      <xdr:col>107</xdr:col>
      <xdr:colOff>101600</xdr:colOff>
      <xdr:row>103</xdr:row>
      <xdr:rowOff>33274</xdr:rowOff>
    </xdr:to>
    <xdr:sp macro="" textlink="">
      <xdr:nvSpPr>
        <xdr:cNvPr id="835" name="楕円 834"/>
        <xdr:cNvSpPr/>
      </xdr:nvSpPr>
      <xdr:spPr>
        <a:xfrm>
          <a:off x="17937480" y="17202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140208</xdr:rowOff>
    </xdr:from>
    <xdr:to>
      <xdr:col>111</xdr:col>
      <xdr:colOff>177800</xdr:colOff>
      <xdr:row>102</xdr:row>
      <xdr:rowOff>153924</xdr:rowOff>
    </xdr:to>
    <xdr:cxnSp macro="">
      <xdr:nvCxnSpPr>
        <xdr:cNvPr id="836" name="直線コネクタ 835"/>
        <xdr:cNvCxnSpPr/>
      </xdr:nvCxnSpPr>
      <xdr:spPr>
        <a:xfrm flipV="1">
          <a:off x="17988280" y="17239488"/>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837" name="楕円 836"/>
        <xdr:cNvSpPr/>
      </xdr:nvSpPr>
      <xdr:spPr>
        <a:xfrm>
          <a:off x="1716278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153924</xdr:rowOff>
    </xdr:from>
    <xdr:to>
      <xdr:col>107</xdr:col>
      <xdr:colOff>50800</xdr:colOff>
      <xdr:row>102</xdr:row>
      <xdr:rowOff>167639</xdr:rowOff>
    </xdr:to>
    <xdr:cxnSp macro="">
      <xdr:nvCxnSpPr>
        <xdr:cNvPr id="838" name="直線コネクタ 837"/>
        <xdr:cNvCxnSpPr/>
      </xdr:nvCxnSpPr>
      <xdr:spPr>
        <a:xfrm flipV="1">
          <a:off x="17213580" y="17253204"/>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130556</xdr:rowOff>
    </xdr:from>
    <xdr:to>
      <xdr:col>98</xdr:col>
      <xdr:colOff>38100</xdr:colOff>
      <xdr:row>103</xdr:row>
      <xdr:rowOff>60706</xdr:rowOff>
    </xdr:to>
    <xdr:sp macro="" textlink="">
      <xdr:nvSpPr>
        <xdr:cNvPr id="839" name="楕円 838"/>
        <xdr:cNvSpPr/>
      </xdr:nvSpPr>
      <xdr:spPr>
        <a:xfrm>
          <a:off x="16388080" y="17229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103</xdr:row>
      <xdr:rowOff>9906</xdr:rowOff>
    </xdr:to>
    <xdr:cxnSp macro="">
      <xdr:nvCxnSpPr>
        <xdr:cNvPr id="840" name="直線コネクタ 839"/>
        <xdr:cNvCxnSpPr/>
      </xdr:nvCxnSpPr>
      <xdr:spPr>
        <a:xfrm flipV="1">
          <a:off x="16431260" y="17266919"/>
          <a:ext cx="78232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xdr:cNvSpPr txBox="1"/>
      </xdr:nvSpPr>
      <xdr:spPr>
        <a:xfrm>
          <a:off x="18561127" y="179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xdr:cNvSpPr txBox="1"/>
      </xdr:nvSpPr>
      <xdr:spPr>
        <a:xfrm>
          <a:off x="1777626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xdr:cNvSpPr txBox="1"/>
      </xdr:nvSpPr>
      <xdr:spPr>
        <a:xfrm>
          <a:off x="1700156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xdr:cNvSpPr txBox="1"/>
      </xdr:nvSpPr>
      <xdr:spPr>
        <a:xfrm>
          <a:off x="16226867" y="179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36085</xdr:rowOff>
    </xdr:from>
    <xdr:ext cx="469744" cy="259045"/>
    <xdr:sp macro="" textlink="">
      <xdr:nvSpPr>
        <xdr:cNvPr id="845" name="n_1mainValue【公民館】&#10;一人当たり面積"/>
        <xdr:cNvSpPr txBox="1"/>
      </xdr:nvSpPr>
      <xdr:spPr>
        <a:xfrm>
          <a:off x="18561127" y="1696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49801</xdr:rowOff>
    </xdr:from>
    <xdr:ext cx="469744" cy="259045"/>
    <xdr:sp macro="" textlink="">
      <xdr:nvSpPr>
        <xdr:cNvPr id="846" name="n_2mainValue【公民館】&#10;一人当たり面積"/>
        <xdr:cNvSpPr txBox="1"/>
      </xdr:nvSpPr>
      <xdr:spPr>
        <a:xfrm>
          <a:off x="17776267" y="169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847" name="n_3mainValue【公民館】&#10;一人当たり面積"/>
        <xdr:cNvSpPr txBox="1"/>
      </xdr:nvSpPr>
      <xdr:spPr>
        <a:xfrm>
          <a:off x="17001567" y="169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77233</xdr:rowOff>
    </xdr:from>
    <xdr:ext cx="469744" cy="259045"/>
    <xdr:sp macro="" textlink="">
      <xdr:nvSpPr>
        <xdr:cNvPr id="848" name="n_4mainValue【公民館】&#10;一人当たり面積"/>
        <xdr:cNvSpPr txBox="1"/>
      </xdr:nvSpPr>
      <xdr:spPr>
        <a:xfrm>
          <a:off x="16226867" y="170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％と類似団体平均を下回っているのは、平成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年代前半に積極的な改良を行ったほか、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大滝</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十二所跨線橋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の橋梁補修を行ったことによるものである。今後も橋梁長寿命化修繕計画を基に老朽化対策に取り組んでいく。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％と類似団体平均を下回っているのは、令和元年度に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引き続き令和２年度も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市営大森野住宅の建替え工事、水門前住宅及び大谷地住宅の改修工事を行ったことによるものである。今後も個別施設計画に基づき建替え、統合を含めた老朽化対策に取り組んでいく。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86.2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％と類似団体平均よりも高くなっているが、いずれも築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年以上経過した木造建築の施設が多いことが主な要因である。今後は個別施設計画に基づき老朽化対策に取り組んでいくこととしている。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％と類似団体平均よりも高くなっているが、これは平成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校を統合した中学校を開設したものの、昭和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年代に建築された校舎が依然として多いためである。また、一人当たり面積が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㎡と類似団体よりも広くなっているのは人口が減少していることが主な要因である。全ての校舎の耐震化工事を終えているため、今後は適切な維持修繕により施設の長寿命化を図っていく。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％と類似団体平均よりも高くなっているが、これは築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年以上経過した木造建築の施設が多いことが主な要因である。今後は個別施設計画に基づき老朽化対策に取り組んでいく。また、一人当たり面積が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㎡と類似団体内平均よりも広くなっているのは、点在する集落に分館施設を設置しており、施設数が多いことが要因である。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124960" y="608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036060" y="622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1460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399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65200" y="6142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036060" y="6627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図書館】&#10;有形固定資産減価償却率該当値テキスト"/>
        <xdr:cNvSpPr txBox="1"/>
      </xdr:nvSpPr>
      <xdr:spPr>
        <a:xfrm>
          <a:off x="412496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58057</xdr:rowOff>
    </xdr:from>
    <xdr:to>
      <xdr:col>20</xdr:col>
      <xdr:colOff>38100</xdr:colOff>
      <xdr:row>39</xdr:row>
      <xdr:rowOff>159657</xdr:rowOff>
    </xdr:to>
    <xdr:sp macro="" textlink="">
      <xdr:nvSpPr>
        <xdr:cNvPr id="76" name="楕円 75"/>
        <xdr:cNvSpPr/>
      </xdr:nvSpPr>
      <xdr:spPr>
        <a:xfrm>
          <a:off x="3312160" y="65960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108857</xdr:rowOff>
    </xdr:from>
    <xdr:to>
      <xdr:col>24</xdr:col>
      <xdr:colOff>63500</xdr:colOff>
      <xdr:row>39</xdr:row>
      <xdr:rowOff>139881</xdr:rowOff>
    </xdr:to>
    <xdr:cxnSp macro="">
      <xdr:nvCxnSpPr>
        <xdr:cNvPr id="77" name="直線コネクタ 76"/>
        <xdr:cNvCxnSpPr/>
      </xdr:nvCxnSpPr>
      <xdr:spPr>
        <a:xfrm>
          <a:off x="3355340" y="6646817"/>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27033</xdr:rowOff>
    </xdr:from>
    <xdr:to>
      <xdr:col>15</xdr:col>
      <xdr:colOff>101600</xdr:colOff>
      <xdr:row>39</xdr:row>
      <xdr:rowOff>128633</xdr:rowOff>
    </xdr:to>
    <xdr:sp macro="" textlink="">
      <xdr:nvSpPr>
        <xdr:cNvPr id="78" name="楕円 77"/>
        <xdr:cNvSpPr/>
      </xdr:nvSpPr>
      <xdr:spPr>
        <a:xfrm>
          <a:off x="25146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77833</xdr:rowOff>
    </xdr:from>
    <xdr:to>
      <xdr:col>19</xdr:col>
      <xdr:colOff>177800</xdr:colOff>
      <xdr:row>39</xdr:row>
      <xdr:rowOff>108857</xdr:rowOff>
    </xdr:to>
    <xdr:cxnSp macro="">
      <xdr:nvCxnSpPr>
        <xdr:cNvPr id="79" name="直線コネクタ 78"/>
        <xdr:cNvCxnSpPr/>
      </xdr:nvCxnSpPr>
      <xdr:spPr>
        <a:xfrm>
          <a:off x="2565400" y="661579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169091</xdr:rowOff>
    </xdr:from>
    <xdr:to>
      <xdr:col>10</xdr:col>
      <xdr:colOff>165100</xdr:colOff>
      <xdr:row>39</xdr:row>
      <xdr:rowOff>99241</xdr:rowOff>
    </xdr:to>
    <xdr:sp macro="" textlink="">
      <xdr:nvSpPr>
        <xdr:cNvPr id="80" name="楕円 79"/>
        <xdr:cNvSpPr/>
      </xdr:nvSpPr>
      <xdr:spPr>
        <a:xfrm>
          <a:off x="1739900" y="6539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48441</xdr:rowOff>
    </xdr:from>
    <xdr:to>
      <xdr:col>15</xdr:col>
      <xdr:colOff>50800</xdr:colOff>
      <xdr:row>39</xdr:row>
      <xdr:rowOff>77833</xdr:rowOff>
    </xdr:to>
    <xdr:cxnSp macro="">
      <xdr:nvCxnSpPr>
        <xdr:cNvPr id="81" name="直線コネクタ 80"/>
        <xdr:cNvCxnSpPr/>
      </xdr:nvCxnSpPr>
      <xdr:spPr>
        <a:xfrm>
          <a:off x="1790700" y="6586401"/>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138067</xdr:rowOff>
    </xdr:from>
    <xdr:to>
      <xdr:col>6</xdr:col>
      <xdr:colOff>38100</xdr:colOff>
      <xdr:row>39</xdr:row>
      <xdr:rowOff>68217</xdr:rowOff>
    </xdr:to>
    <xdr:sp macro="" textlink="">
      <xdr:nvSpPr>
        <xdr:cNvPr id="82" name="楕円 81"/>
        <xdr:cNvSpPr/>
      </xdr:nvSpPr>
      <xdr:spPr>
        <a:xfrm>
          <a:off x="965200" y="6508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17417</xdr:rowOff>
    </xdr:from>
    <xdr:to>
      <xdr:col>10</xdr:col>
      <xdr:colOff>114300</xdr:colOff>
      <xdr:row>39</xdr:row>
      <xdr:rowOff>48441</xdr:rowOff>
    </xdr:to>
    <xdr:cxnSp macro="">
      <xdr:nvCxnSpPr>
        <xdr:cNvPr id="83" name="直線コネクタ 82"/>
        <xdr:cNvCxnSpPr/>
      </xdr:nvCxnSpPr>
      <xdr:spPr>
        <a:xfrm>
          <a:off x="1008380" y="6555377"/>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110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363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150784</xdr:rowOff>
    </xdr:from>
    <xdr:ext cx="405111" cy="259045"/>
    <xdr:sp macro="" textlink="">
      <xdr:nvSpPr>
        <xdr:cNvPr id="88" name="n_1mainValue【図書館】&#10;有形固定資産減価償却率"/>
        <xdr:cNvSpPr txBox="1"/>
      </xdr:nvSpPr>
      <xdr:spPr>
        <a:xfrm>
          <a:off x="317056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9" name="n_2mainValue【図書館】&#10;有形固定資産減価償却率"/>
        <xdr:cNvSpPr txBox="1"/>
      </xdr:nvSpPr>
      <xdr:spPr>
        <a:xfrm>
          <a:off x="238570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90368</xdr:rowOff>
    </xdr:from>
    <xdr:ext cx="405111" cy="259045"/>
    <xdr:sp macro="" textlink="">
      <xdr:nvSpPr>
        <xdr:cNvPr id="90" name="n_3mainValue【図書館】&#10;有形固定資産減価償却率"/>
        <xdr:cNvSpPr txBox="1"/>
      </xdr:nvSpPr>
      <xdr:spPr>
        <a:xfrm>
          <a:off x="161100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59344</xdr:rowOff>
    </xdr:from>
    <xdr:ext cx="405111" cy="259045"/>
    <xdr:sp macro="" textlink="">
      <xdr:nvSpPr>
        <xdr:cNvPr id="91" name="n_4mainValue【図書館】&#10;有形固定資産減価償却率"/>
        <xdr:cNvSpPr txBox="1"/>
      </xdr:nvSpPr>
      <xdr:spPr>
        <a:xfrm>
          <a:off x="83630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9219565" y="571246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9258300"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9154160" y="5712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0985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xdr:cNvSpPr/>
      </xdr:nvSpPr>
      <xdr:spPr>
        <a:xfrm>
          <a:off x="9192260" y="6484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xdr:cNvSpPr txBox="1"/>
      </xdr:nvSpPr>
      <xdr:spPr>
        <a:xfrm>
          <a:off x="9258300"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xdr:cNvSpPr/>
      </xdr:nvSpPr>
      <xdr:spPr>
        <a:xfrm>
          <a:off x="844550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4" name="直線コネクタ 133"/>
        <xdr:cNvCxnSpPr/>
      </xdr:nvCxnSpPr>
      <xdr:spPr>
        <a:xfrm>
          <a:off x="8496300" y="65354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35" name="楕円 134"/>
        <xdr:cNvSpPr/>
      </xdr:nvSpPr>
      <xdr:spPr>
        <a:xfrm>
          <a:off x="7670800" y="6497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39</xdr:row>
      <xdr:rowOff>6350</xdr:rowOff>
    </xdr:to>
    <xdr:cxnSp macro="">
      <xdr:nvCxnSpPr>
        <xdr:cNvPr id="136" name="直線コネクタ 135"/>
        <xdr:cNvCxnSpPr/>
      </xdr:nvCxnSpPr>
      <xdr:spPr>
        <a:xfrm flipV="1">
          <a:off x="7713980" y="6535420"/>
          <a:ext cx="7823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xdr:cNvSpPr/>
      </xdr:nvSpPr>
      <xdr:spPr>
        <a:xfrm>
          <a:off x="68732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19050</xdr:rowOff>
    </xdr:to>
    <xdr:cxnSp macro="">
      <xdr:nvCxnSpPr>
        <xdr:cNvPr id="138" name="直線コネクタ 137"/>
        <xdr:cNvCxnSpPr/>
      </xdr:nvCxnSpPr>
      <xdr:spPr>
        <a:xfrm flipV="1">
          <a:off x="6924040" y="654431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xdr:cNvSpPr/>
      </xdr:nvSpPr>
      <xdr:spPr>
        <a:xfrm>
          <a:off x="60985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0" name="直線コネクタ 139"/>
        <xdr:cNvCxnSpPr/>
      </xdr:nvCxnSpPr>
      <xdr:spPr>
        <a:xfrm>
          <a:off x="6149340" y="6557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59373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xdr:cNvSpPr txBox="1"/>
      </xdr:nvSpPr>
      <xdr:spPr>
        <a:xfrm>
          <a:off x="827158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6" name="n_2mainValue【図書館】&#10;一人当たり面積"/>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xdr:cNvSpPr txBox="1"/>
      </xdr:nvSpPr>
      <xdr:spPr>
        <a:xfrm>
          <a:off x="67120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xdr:cNvSpPr txBox="1"/>
      </xdr:nvSpPr>
      <xdr:spPr>
        <a:xfrm>
          <a:off x="59373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086225" y="9423763"/>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12496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036060" y="10210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312160" y="10200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51460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90" name="楕円 189"/>
        <xdr:cNvSpPr/>
      </xdr:nvSpPr>
      <xdr:spPr>
        <a:xfrm>
          <a:off x="403606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91" name="【体育館・プール】&#10;有形固定資産減価償却率該当値テキスト"/>
        <xdr:cNvSpPr txBox="1"/>
      </xdr:nvSpPr>
      <xdr:spPr>
        <a:xfrm>
          <a:off x="4124960"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2" name="楕円 191"/>
        <xdr:cNvSpPr/>
      </xdr:nvSpPr>
      <xdr:spPr>
        <a:xfrm>
          <a:off x="331216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130628</xdr:rowOff>
    </xdr:to>
    <xdr:cxnSp macro="">
      <xdr:nvCxnSpPr>
        <xdr:cNvPr id="193" name="直線コネクタ 192"/>
        <xdr:cNvCxnSpPr/>
      </xdr:nvCxnSpPr>
      <xdr:spPr>
        <a:xfrm>
          <a:off x="3355340" y="10507980"/>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94" name="楕円 193"/>
        <xdr:cNvSpPr/>
      </xdr:nvSpPr>
      <xdr:spPr>
        <a:xfrm>
          <a:off x="25146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114300</xdr:rowOff>
    </xdr:to>
    <xdr:cxnSp macro="">
      <xdr:nvCxnSpPr>
        <xdr:cNvPr id="195" name="直線コネクタ 194"/>
        <xdr:cNvCxnSpPr/>
      </xdr:nvCxnSpPr>
      <xdr:spPr>
        <a:xfrm>
          <a:off x="2565400" y="10501449"/>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6" name="楕円 195"/>
        <xdr:cNvSpPr/>
      </xdr:nvSpPr>
      <xdr:spPr>
        <a:xfrm>
          <a:off x="17399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107769</xdr:rowOff>
    </xdr:to>
    <xdr:cxnSp macro="">
      <xdr:nvCxnSpPr>
        <xdr:cNvPr id="197" name="直線コネクタ 196"/>
        <xdr:cNvCxnSpPr/>
      </xdr:nvCxnSpPr>
      <xdr:spPr>
        <a:xfrm>
          <a:off x="1790700" y="10485120"/>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21046</xdr:rowOff>
    </xdr:from>
    <xdr:to>
      <xdr:col>6</xdr:col>
      <xdr:colOff>38100</xdr:colOff>
      <xdr:row>62</xdr:row>
      <xdr:rowOff>122646</xdr:rowOff>
    </xdr:to>
    <xdr:sp macro="" textlink="">
      <xdr:nvSpPr>
        <xdr:cNvPr id="198" name="楕円 197"/>
        <xdr:cNvSpPr/>
      </xdr:nvSpPr>
      <xdr:spPr>
        <a:xfrm>
          <a:off x="965200" y="10414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71846</xdr:rowOff>
    </xdr:from>
    <xdr:to>
      <xdr:col>10</xdr:col>
      <xdr:colOff>114300</xdr:colOff>
      <xdr:row>62</xdr:row>
      <xdr:rowOff>91440</xdr:rowOff>
    </xdr:to>
    <xdr:cxnSp macro="">
      <xdr:nvCxnSpPr>
        <xdr:cNvPr id="199" name="直線コネクタ 198"/>
        <xdr:cNvCxnSpPr/>
      </xdr:nvCxnSpPr>
      <xdr:spPr>
        <a:xfrm>
          <a:off x="1008380" y="10465526"/>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17056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385704" y="999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6110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8363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4" name="n_1mainValue【体育館・プール】&#10;有形固定資産減価償却率"/>
        <xdr:cNvSpPr txBox="1"/>
      </xdr:nvSpPr>
      <xdr:spPr>
        <a:xfrm>
          <a:off x="317056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205" name="n_2mainValue【体育館・プール】&#10;有形固定資産減価償却率"/>
        <xdr:cNvSpPr txBox="1"/>
      </xdr:nvSpPr>
      <xdr:spPr>
        <a:xfrm>
          <a:off x="2385704" y="1054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6" name="n_3mainValue【体育館・プール】&#10;有形固定資産減価償却率"/>
        <xdr:cNvSpPr txBox="1"/>
      </xdr:nvSpPr>
      <xdr:spPr>
        <a:xfrm>
          <a:off x="161100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113773</xdr:rowOff>
    </xdr:from>
    <xdr:ext cx="405111" cy="259045"/>
    <xdr:sp macro="" textlink="">
      <xdr:nvSpPr>
        <xdr:cNvPr id="207" name="n_4mainValue【体育館・プール】&#10;有形固定資産減価償却率"/>
        <xdr:cNvSpPr txBox="1"/>
      </xdr:nvSpPr>
      <xdr:spPr>
        <a:xfrm>
          <a:off x="836304" y="1050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9219565" y="9563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92583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9154160" y="956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925830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919226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8445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7670800" y="10327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68732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0985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36830</xdr:rowOff>
    </xdr:from>
    <xdr:to>
      <xdr:col>55</xdr:col>
      <xdr:colOff>50800</xdr:colOff>
      <xdr:row>62</xdr:row>
      <xdr:rowOff>138430</xdr:rowOff>
    </xdr:to>
    <xdr:sp macro="" textlink="">
      <xdr:nvSpPr>
        <xdr:cNvPr id="247" name="楕円 246"/>
        <xdr:cNvSpPr/>
      </xdr:nvSpPr>
      <xdr:spPr>
        <a:xfrm>
          <a:off x="9192260" y="10430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15257</xdr:rowOff>
    </xdr:from>
    <xdr:ext cx="469744" cy="259045"/>
    <xdr:sp macro="" textlink="">
      <xdr:nvSpPr>
        <xdr:cNvPr id="248" name="【体育館・プール】&#10;一人当たり面積該当値テキスト"/>
        <xdr:cNvSpPr txBox="1"/>
      </xdr:nvSpPr>
      <xdr:spPr>
        <a:xfrm>
          <a:off x="9258300"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49" name="楕円 248"/>
        <xdr:cNvSpPr/>
      </xdr:nvSpPr>
      <xdr:spPr>
        <a:xfrm>
          <a:off x="8445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87630</xdr:rowOff>
    </xdr:from>
    <xdr:to>
      <xdr:col>55</xdr:col>
      <xdr:colOff>0</xdr:colOff>
      <xdr:row>62</xdr:row>
      <xdr:rowOff>93345</xdr:rowOff>
    </xdr:to>
    <xdr:cxnSp macro="">
      <xdr:nvCxnSpPr>
        <xdr:cNvPr id="250" name="直線コネクタ 249"/>
        <xdr:cNvCxnSpPr/>
      </xdr:nvCxnSpPr>
      <xdr:spPr>
        <a:xfrm flipV="1">
          <a:off x="8496300" y="1048131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156845</xdr:rowOff>
    </xdr:from>
    <xdr:to>
      <xdr:col>46</xdr:col>
      <xdr:colOff>38100</xdr:colOff>
      <xdr:row>62</xdr:row>
      <xdr:rowOff>86995</xdr:rowOff>
    </xdr:to>
    <xdr:sp macro="" textlink="">
      <xdr:nvSpPr>
        <xdr:cNvPr id="251" name="楕円 250"/>
        <xdr:cNvSpPr/>
      </xdr:nvSpPr>
      <xdr:spPr>
        <a:xfrm>
          <a:off x="7670800" y="10382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36195</xdr:rowOff>
    </xdr:from>
    <xdr:to>
      <xdr:col>50</xdr:col>
      <xdr:colOff>114300</xdr:colOff>
      <xdr:row>62</xdr:row>
      <xdr:rowOff>93345</xdr:rowOff>
    </xdr:to>
    <xdr:cxnSp macro="">
      <xdr:nvCxnSpPr>
        <xdr:cNvPr id="252" name="直線コネクタ 251"/>
        <xdr:cNvCxnSpPr/>
      </xdr:nvCxnSpPr>
      <xdr:spPr>
        <a:xfrm>
          <a:off x="7713980" y="10429875"/>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160655</xdr:rowOff>
    </xdr:from>
    <xdr:to>
      <xdr:col>41</xdr:col>
      <xdr:colOff>101600</xdr:colOff>
      <xdr:row>62</xdr:row>
      <xdr:rowOff>90805</xdr:rowOff>
    </xdr:to>
    <xdr:sp macro="" textlink="">
      <xdr:nvSpPr>
        <xdr:cNvPr id="253" name="楕円 252"/>
        <xdr:cNvSpPr/>
      </xdr:nvSpPr>
      <xdr:spPr>
        <a:xfrm>
          <a:off x="6873240" y="10386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36195</xdr:rowOff>
    </xdr:from>
    <xdr:to>
      <xdr:col>45</xdr:col>
      <xdr:colOff>177800</xdr:colOff>
      <xdr:row>62</xdr:row>
      <xdr:rowOff>40005</xdr:rowOff>
    </xdr:to>
    <xdr:cxnSp macro="">
      <xdr:nvCxnSpPr>
        <xdr:cNvPr id="254" name="直線コネクタ 253"/>
        <xdr:cNvCxnSpPr/>
      </xdr:nvCxnSpPr>
      <xdr:spPr>
        <a:xfrm flipV="1">
          <a:off x="6924040" y="1042987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55" name="楕円 254"/>
        <xdr:cNvSpPr/>
      </xdr:nvSpPr>
      <xdr:spPr>
        <a:xfrm>
          <a:off x="60985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40005</xdr:rowOff>
    </xdr:from>
    <xdr:to>
      <xdr:col>41</xdr:col>
      <xdr:colOff>50800</xdr:colOff>
      <xdr:row>62</xdr:row>
      <xdr:rowOff>45720</xdr:rowOff>
    </xdr:to>
    <xdr:cxnSp macro="">
      <xdr:nvCxnSpPr>
        <xdr:cNvPr id="256" name="直線コネクタ 255"/>
        <xdr:cNvCxnSpPr/>
      </xdr:nvCxnSpPr>
      <xdr:spPr>
        <a:xfrm flipV="1">
          <a:off x="6149340" y="1043368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8271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750958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67120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59373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61" name="n_1mainValue【体育館・プール】&#10;一人当たり面積"/>
        <xdr:cNvSpPr txBox="1"/>
      </xdr:nvSpPr>
      <xdr:spPr>
        <a:xfrm>
          <a:off x="827158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78122</xdr:rowOff>
    </xdr:from>
    <xdr:ext cx="469744" cy="259045"/>
    <xdr:sp macro="" textlink="">
      <xdr:nvSpPr>
        <xdr:cNvPr id="262" name="n_2mainValue【体育館・プール】&#10;一人当たり面積"/>
        <xdr:cNvSpPr txBox="1"/>
      </xdr:nvSpPr>
      <xdr:spPr>
        <a:xfrm>
          <a:off x="7509587" y="104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3" name="n_3mainValue【体育館・プール】&#10;一人当たり面積"/>
        <xdr:cNvSpPr txBox="1"/>
      </xdr:nvSpPr>
      <xdr:spPr>
        <a:xfrm>
          <a:off x="67120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4" name="n_4mainValue【体育館・プール】&#10;一人当たり面積"/>
        <xdr:cNvSpPr txBox="1"/>
      </xdr:nvSpPr>
      <xdr:spPr>
        <a:xfrm>
          <a:off x="59373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086225" y="1320355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124960" y="1298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020820" y="13203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124960" y="13738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03606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312160" y="13701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7399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96520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5" name="楕円 304"/>
        <xdr:cNvSpPr/>
      </xdr:nvSpPr>
      <xdr:spPr>
        <a:xfrm>
          <a:off x="403606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6" name="【福祉施設】&#10;有形固定資産減価償却率該当値テキスト"/>
        <xdr:cNvSpPr txBox="1"/>
      </xdr:nvSpPr>
      <xdr:spPr>
        <a:xfrm>
          <a:off x="412496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7" name="楕円 306"/>
        <xdr:cNvSpPr/>
      </xdr:nvSpPr>
      <xdr:spPr>
        <a:xfrm>
          <a:off x="331216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127636</xdr:rowOff>
    </xdr:to>
    <xdr:cxnSp macro="">
      <xdr:nvCxnSpPr>
        <xdr:cNvPr id="308" name="直線コネクタ 307"/>
        <xdr:cNvCxnSpPr/>
      </xdr:nvCxnSpPr>
      <xdr:spPr>
        <a:xfrm>
          <a:off x="3355340" y="13674090"/>
          <a:ext cx="7315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309" name="楕円 308"/>
        <xdr:cNvSpPr/>
      </xdr:nvSpPr>
      <xdr:spPr>
        <a:xfrm>
          <a:off x="251460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95250</xdr:rowOff>
    </xdr:to>
    <xdr:cxnSp macro="">
      <xdr:nvCxnSpPr>
        <xdr:cNvPr id="310" name="直線コネクタ 309"/>
        <xdr:cNvCxnSpPr/>
      </xdr:nvCxnSpPr>
      <xdr:spPr>
        <a:xfrm>
          <a:off x="2565400" y="13641704"/>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143511</xdr:rowOff>
    </xdr:from>
    <xdr:to>
      <xdr:col>10</xdr:col>
      <xdr:colOff>165100</xdr:colOff>
      <xdr:row>81</xdr:row>
      <xdr:rowOff>73661</xdr:rowOff>
    </xdr:to>
    <xdr:sp macro="" textlink="">
      <xdr:nvSpPr>
        <xdr:cNvPr id="311" name="楕円 310"/>
        <xdr:cNvSpPr/>
      </xdr:nvSpPr>
      <xdr:spPr>
        <a:xfrm>
          <a:off x="1739900" y="13554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22861</xdr:rowOff>
    </xdr:from>
    <xdr:to>
      <xdr:col>15</xdr:col>
      <xdr:colOff>50800</xdr:colOff>
      <xdr:row>81</xdr:row>
      <xdr:rowOff>62864</xdr:rowOff>
    </xdr:to>
    <xdr:cxnSp macro="">
      <xdr:nvCxnSpPr>
        <xdr:cNvPr id="312" name="直線コネクタ 311"/>
        <xdr:cNvCxnSpPr/>
      </xdr:nvCxnSpPr>
      <xdr:spPr>
        <a:xfrm>
          <a:off x="1790700" y="13601701"/>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313" name="楕円 312"/>
        <xdr:cNvSpPr/>
      </xdr:nvSpPr>
      <xdr:spPr>
        <a:xfrm>
          <a:off x="965200" y="13510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150495</xdr:rowOff>
    </xdr:from>
    <xdr:to>
      <xdr:col>10</xdr:col>
      <xdr:colOff>114300</xdr:colOff>
      <xdr:row>81</xdr:row>
      <xdr:rowOff>22861</xdr:rowOff>
    </xdr:to>
    <xdr:cxnSp macro="">
      <xdr:nvCxnSpPr>
        <xdr:cNvPr id="314" name="直線コネクタ 313"/>
        <xdr:cNvCxnSpPr/>
      </xdr:nvCxnSpPr>
      <xdr:spPr>
        <a:xfrm>
          <a:off x="1008380" y="13561695"/>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170564" y="1379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38570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6110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83630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9" name="n_1mainValue【福祉施設】&#10;有形固定資産減価償却率"/>
        <xdr:cNvSpPr txBox="1"/>
      </xdr:nvSpPr>
      <xdr:spPr>
        <a:xfrm>
          <a:off x="317056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20" name="n_2mainValue【福祉施設】&#10;有形固定資産減価償却率"/>
        <xdr:cNvSpPr txBox="1"/>
      </xdr:nvSpPr>
      <xdr:spPr>
        <a:xfrm>
          <a:off x="238570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321" name="n_3mainValue【福祉施設】&#10;有形固定資産減価償却率"/>
        <xdr:cNvSpPr txBox="1"/>
      </xdr:nvSpPr>
      <xdr:spPr>
        <a:xfrm>
          <a:off x="1611004" y="13333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22" name="n_4mainValue【福祉施設】&#10;有形固定資産減価償却率"/>
        <xdr:cNvSpPr txBox="1"/>
      </xdr:nvSpPr>
      <xdr:spPr>
        <a:xfrm>
          <a:off x="83630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9219565" y="12980669"/>
          <a:ext cx="0" cy="146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925830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915416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9258300" y="1403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9192260" y="1405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844550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767080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68732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0985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21589</xdr:rowOff>
    </xdr:from>
    <xdr:to>
      <xdr:col>55</xdr:col>
      <xdr:colOff>50800</xdr:colOff>
      <xdr:row>77</xdr:row>
      <xdr:rowOff>123189</xdr:rowOff>
    </xdr:to>
    <xdr:sp macro="" textlink="">
      <xdr:nvSpPr>
        <xdr:cNvPr id="360" name="楕円 359"/>
        <xdr:cNvSpPr/>
      </xdr:nvSpPr>
      <xdr:spPr>
        <a:xfrm>
          <a:off x="9192260" y="129298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146066</xdr:rowOff>
    </xdr:from>
    <xdr:ext cx="469744" cy="259045"/>
    <xdr:sp macro="" textlink="">
      <xdr:nvSpPr>
        <xdr:cNvPr id="361" name="【福祉施設】&#10;一人当たり面積該当値テキスト"/>
        <xdr:cNvSpPr txBox="1"/>
      </xdr:nvSpPr>
      <xdr:spPr>
        <a:xfrm>
          <a:off x="9258300" y="128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44450</xdr:rowOff>
    </xdr:from>
    <xdr:to>
      <xdr:col>50</xdr:col>
      <xdr:colOff>165100</xdr:colOff>
      <xdr:row>77</xdr:row>
      <xdr:rowOff>146050</xdr:rowOff>
    </xdr:to>
    <xdr:sp macro="" textlink="">
      <xdr:nvSpPr>
        <xdr:cNvPr id="362" name="楕円 361"/>
        <xdr:cNvSpPr/>
      </xdr:nvSpPr>
      <xdr:spPr>
        <a:xfrm>
          <a:off x="8445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72389</xdr:rowOff>
    </xdr:from>
    <xdr:to>
      <xdr:col>55</xdr:col>
      <xdr:colOff>0</xdr:colOff>
      <xdr:row>77</xdr:row>
      <xdr:rowOff>95250</xdr:rowOff>
    </xdr:to>
    <xdr:cxnSp macro="">
      <xdr:nvCxnSpPr>
        <xdr:cNvPr id="363" name="直線コネクタ 362"/>
        <xdr:cNvCxnSpPr/>
      </xdr:nvCxnSpPr>
      <xdr:spPr>
        <a:xfrm flipV="1">
          <a:off x="8496300" y="12980669"/>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67311</xdr:rowOff>
    </xdr:from>
    <xdr:to>
      <xdr:col>46</xdr:col>
      <xdr:colOff>38100</xdr:colOff>
      <xdr:row>77</xdr:row>
      <xdr:rowOff>168911</xdr:rowOff>
    </xdr:to>
    <xdr:sp macro="" textlink="">
      <xdr:nvSpPr>
        <xdr:cNvPr id="364" name="楕円 363"/>
        <xdr:cNvSpPr/>
      </xdr:nvSpPr>
      <xdr:spPr>
        <a:xfrm>
          <a:off x="7670800" y="129755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95250</xdr:rowOff>
    </xdr:from>
    <xdr:to>
      <xdr:col>50</xdr:col>
      <xdr:colOff>114300</xdr:colOff>
      <xdr:row>77</xdr:row>
      <xdr:rowOff>118111</xdr:rowOff>
    </xdr:to>
    <xdr:cxnSp macro="">
      <xdr:nvCxnSpPr>
        <xdr:cNvPr id="365" name="直線コネクタ 364"/>
        <xdr:cNvCxnSpPr/>
      </xdr:nvCxnSpPr>
      <xdr:spPr>
        <a:xfrm flipV="1">
          <a:off x="7713980" y="13003530"/>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366" name="楕円 365"/>
        <xdr:cNvSpPr/>
      </xdr:nvSpPr>
      <xdr:spPr>
        <a:xfrm>
          <a:off x="6873240" y="12998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118111</xdr:rowOff>
    </xdr:from>
    <xdr:to>
      <xdr:col>45</xdr:col>
      <xdr:colOff>177800</xdr:colOff>
      <xdr:row>77</xdr:row>
      <xdr:rowOff>140970</xdr:rowOff>
    </xdr:to>
    <xdr:cxnSp macro="">
      <xdr:nvCxnSpPr>
        <xdr:cNvPr id="367" name="直線コネクタ 366"/>
        <xdr:cNvCxnSpPr/>
      </xdr:nvCxnSpPr>
      <xdr:spPr>
        <a:xfrm flipV="1">
          <a:off x="6924040" y="1302639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108458</xdr:rowOff>
    </xdr:from>
    <xdr:to>
      <xdr:col>36</xdr:col>
      <xdr:colOff>165100</xdr:colOff>
      <xdr:row>78</xdr:row>
      <xdr:rowOff>38608</xdr:rowOff>
    </xdr:to>
    <xdr:sp macro="" textlink="">
      <xdr:nvSpPr>
        <xdr:cNvPr id="368" name="楕円 367"/>
        <xdr:cNvSpPr/>
      </xdr:nvSpPr>
      <xdr:spPr>
        <a:xfrm>
          <a:off x="6098540" y="13016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140970</xdr:rowOff>
    </xdr:from>
    <xdr:to>
      <xdr:col>41</xdr:col>
      <xdr:colOff>50800</xdr:colOff>
      <xdr:row>77</xdr:row>
      <xdr:rowOff>159258</xdr:rowOff>
    </xdr:to>
    <xdr:cxnSp macro="">
      <xdr:nvCxnSpPr>
        <xdr:cNvPr id="369" name="直線コネクタ 368"/>
        <xdr:cNvCxnSpPr/>
      </xdr:nvCxnSpPr>
      <xdr:spPr>
        <a:xfrm flipV="1">
          <a:off x="6149340" y="13049250"/>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8271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750958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671202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593732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162577</xdr:rowOff>
    </xdr:from>
    <xdr:ext cx="469744" cy="259045"/>
    <xdr:sp macro="" textlink="">
      <xdr:nvSpPr>
        <xdr:cNvPr id="374" name="n_1mainValue【福祉施設】&#10;一人当たり面積"/>
        <xdr:cNvSpPr txBox="1"/>
      </xdr:nvSpPr>
      <xdr:spPr>
        <a:xfrm>
          <a:off x="8271587" y="127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13988</xdr:rowOff>
    </xdr:from>
    <xdr:ext cx="469744" cy="259045"/>
    <xdr:sp macro="" textlink="">
      <xdr:nvSpPr>
        <xdr:cNvPr id="375" name="n_2mainValue【福祉施設】&#10;一人当たり面積"/>
        <xdr:cNvSpPr txBox="1"/>
      </xdr:nvSpPr>
      <xdr:spPr>
        <a:xfrm>
          <a:off x="7509587" y="1275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36847</xdr:rowOff>
    </xdr:from>
    <xdr:ext cx="469744" cy="259045"/>
    <xdr:sp macro="" textlink="">
      <xdr:nvSpPr>
        <xdr:cNvPr id="376" name="n_3mainValue【福祉施設】&#10;一人当たり面積"/>
        <xdr:cNvSpPr txBox="1"/>
      </xdr:nvSpPr>
      <xdr:spPr>
        <a:xfrm>
          <a:off x="67120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55135</xdr:rowOff>
    </xdr:from>
    <xdr:ext cx="469744" cy="259045"/>
    <xdr:sp macro="" textlink="">
      <xdr:nvSpPr>
        <xdr:cNvPr id="377" name="n_4mainValue【福祉施設】&#10;一人当たり面積"/>
        <xdr:cNvSpPr txBox="1"/>
      </xdr:nvSpPr>
      <xdr:spPr>
        <a:xfrm>
          <a:off x="5937327" y="1279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086225" y="16905514"/>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124960" y="1830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020820" y="18296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124960" y="173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036060" y="1749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965200" y="1746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121738</xdr:rowOff>
    </xdr:from>
    <xdr:to>
      <xdr:col>24</xdr:col>
      <xdr:colOff>114300</xdr:colOff>
      <xdr:row>107</xdr:row>
      <xdr:rowOff>51888</xdr:rowOff>
    </xdr:to>
    <xdr:sp macro="" textlink="">
      <xdr:nvSpPr>
        <xdr:cNvPr id="419" name="楕円 418"/>
        <xdr:cNvSpPr/>
      </xdr:nvSpPr>
      <xdr:spPr>
        <a:xfrm>
          <a:off x="403606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100165</xdr:rowOff>
    </xdr:from>
    <xdr:ext cx="405111" cy="259045"/>
    <xdr:sp macro="" textlink="">
      <xdr:nvSpPr>
        <xdr:cNvPr id="420" name="【市民会館】&#10;有形固定資産減価償却率該当値テキスト"/>
        <xdr:cNvSpPr txBox="1"/>
      </xdr:nvSpPr>
      <xdr:spPr>
        <a:xfrm>
          <a:off x="4124960" y="1787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79284</xdr:rowOff>
    </xdr:from>
    <xdr:to>
      <xdr:col>20</xdr:col>
      <xdr:colOff>38100</xdr:colOff>
      <xdr:row>107</xdr:row>
      <xdr:rowOff>9434</xdr:rowOff>
    </xdr:to>
    <xdr:sp macro="" textlink="">
      <xdr:nvSpPr>
        <xdr:cNvPr id="421" name="楕円 420"/>
        <xdr:cNvSpPr/>
      </xdr:nvSpPr>
      <xdr:spPr>
        <a:xfrm>
          <a:off x="3312160" y="17849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130084</xdr:rowOff>
    </xdr:from>
    <xdr:to>
      <xdr:col>24</xdr:col>
      <xdr:colOff>63500</xdr:colOff>
      <xdr:row>107</xdr:row>
      <xdr:rowOff>1088</xdr:rowOff>
    </xdr:to>
    <xdr:cxnSp macro="">
      <xdr:nvCxnSpPr>
        <xdr:cNvPr id="422" name="直線コネクタ 421"/>
        <xdr:cNvCxnSpPr/>
      </xdr:nvCxnSpPr>
      <xdr:spPr>
        <a:xfrm>
          <a:off x="3355340" y="17899924"/>
          <a:ext cx="7315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23" name="楕円 422"/>
        <xdr:cNvSpPr/>
      </xdr:nvSpPr>
      <xdr:spPr>
        <a:xfrm>
          <a:off x="25146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130084</xdr:rowOff>
    </xdr:to>
    <xdr:cxnSp macro="">
      <xdr:nvCxnSpPr>
        <xdr:cNvPr id="424" name="直線コネクタ 423"/>
        <xdr:cNvCxnSpPr/>
      </xdr:nvCxnSpPr>
      <xdr:spPr>
        <a:xfrm>
          <a:off x="2565400" y="17857470"/>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79284</xdr:rowOff>
    </xdr:from>
    <xdr:to>
      <xdr:col>10</xdr:col>
      <xdr:colOff>165100</xdr:colOff>
      <xdr:row>107</xdr:row>
      <xdr:rowOff>9434</xdr:rowOff>
    </xdr:to>
    <xdr:sp macro="" textlink="">
      <xdr:nvSpPr>
        <xdr:cNvPr id="425" name="楕円 424"/>
        <xdr:cNvSpPr/>
      </xdr:nvSpPr>
      <xdr:spPr>
        <a:xfrm>
          <a:off x="1739900" y="17849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130084</xdr:rowOff>
    </xdr:to>
    <xdr:cxnSp macro="">
      <xdr:nvCxnSpPr>
        <xdr:cNvPr id="426" name="直線コネクタ 425"/>
        <xdr:cNvCxnSpPr/>
      </xdr:nvCxnSpPr>
      <xdr:spPr>
        <a:xfrm flipV="1">
          <a:off x="1790700" y="17857470"/>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7" name="楕円 426"/>
        <xdr:cNvSpPr/>
      </xdr:nvSpPr>
      <xdr:spPr>
        <a:xfrm>
          <a:off x="965200" y="17805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106</xdr:row>
      <xdr:rowOff>130084</xdr:rowOff>
    </xdr:to>
    <xdr:cxnSp macro="">
      <xdr:nvCxnSpPr>
        <xdr:cNvPr id="428" name="直線コネクタ 427"/>
        <xdr:cNvCxnSpPr/>
      </xdr:nvCxnSpPr>
      <xdr:spPr>
        <a:xfrm>
          <a:off x="1008380" y="17855838"/>
          <a:ext cx="7823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8363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561</xdr:rowOff>
    </xdr:from>
    <xdr:ext cx="405111" cy="259045"/>
    <xdr:sp macro="" textlink="">
      <xdr:nvSpPr>
        <xdr:cNvPr id="433" name="n_1mainValue【市民会館】&#10;有形固定資産減価償却率"/>
        <xdr:cNvSpPr txBox="1"/>
      </xdr:nvSpPr>
      <xdr:spPr>
        <a:xfrm>
          <a:off x="3170564" y="1793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34" name="n_2mainValue【市民会館】&#10;有形固定資産減価償却率"/>
        <xdr:cNvSpPr txBox="1"/>
      </xdr:nvSpPr>
      <xdr:spPr>
        <a:xfrm>
          <a:off x="238570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561</xdr:rowOff>
    </xdr:from>
    <xdr:ext cx="405111" cy="259045"/>
    <xdr:sp macro="" textlink="">
      <xdr:nvSpPr>
        <xdr:cNvPr id="435" name="n_3mainValue【市民会館】&#10;有形固定資産減価償却率"/>
        <xdr:cNvSpPr txBox="1"/>
      </xdr:nvSpPr>
      <xdr:spPr>
        <a:xfrm>
          <a:off x="1611004" y="1793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6" name="n_4mainValue【市民会館】&#10;有形固定資産減価償却率"/>
        <xdr:cNvSpPr txBox="1"/>
      </xdr:nvSpPr>
      <xdr:spPr>
        <a:xfrm>
          <a:off x="83630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9219565" y="16667661"/>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9258300" y="1825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9154160" y="18253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9258300" y="164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9154160" y="16667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9258300" y="1768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919226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844550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687324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0985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78" name="楕円 477"/>
        <xdr:cNvSpPr/>
      </xdr:nvSpPr>
      <xdr:spPr>
        <a:xfrm>
          <a:off x="9192260" y="17961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79" name="【市民会館】&#10;一人当たり面積該当値テキスト"/>
        <xdr:cNvSpPr txBox="1"/>
      </xdr:nvSpPr>
      <xdr:spPr>
        <a:xfrm>
          <a:off x="9258300" y="179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480" name="楕円 479"/>
        <xdr:cNvSpPr/>
      </xdr:nvSpPr>
      <xdr:spPr>
        <a:xfrm>
          <a:off x="844550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81099</xdr:rowOff>
    </xdr:to>
    <xdr:cxnSp macro="">
      <xdr:nvCxnSpPr>
        <xdr:cNvPr id="481" name="直線コネクタ 480"/>
        <xdr:cNvCxnSpPr/>
      </xdr:nvCxnSpPr>
      <xdr:spPr>
        <a:xfrm flipV="1">
          <a:off x="8496300" y="18012048"/>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33564</xdr:rowOff>
    </xdr:from>
    <xdr:to>
      <xdr:col>46</xdr:col>
      <xdr:colOff>38100</xdr:colOff>
      <xdr:row>107</xdr:row>
      <xdr:rowOff>135164</xdr:rowOff>
    </xdr:to>
    <xdr:sp macro="" textlink="">
      <xdr:nvSpPr>
        <xdr:cNvPr id="482" name="楕円 481"/>
        <xdr:cNvSpPr/>
      </xdr:nvSpPr>
      <xdr:spPr>
        <a:xfrm>
          <a:off x="7670800" y="179710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84364</xdr:rowOff>
    </xdr:to>
    <xdr:cxnSp macro="">
      <xdr:nvCxnSpPr>
        <xdr:cNvPr id="483" name="直線コネクタ 482"/>
        <xdr:cNvCxnSpPr/>
      </xdr:nvCxnSpPr>
      <xdr:spPr>
        <a:xfrm flipV="1">
          <a:off x="7713980" y="18018579"/>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84" name="楕円 483"/>
        <xdr:cNvSpPr/>
      </xdr:nvSpPr>
      <xdr:spPr>
        <a:xfrm>
          <a:off x="68732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84364</xdr:rowOff>
    </xdr:from>
    <xdr:to>
      <xdr:col>45</xdr:col>
      <xdr:colOff>177800</xdr:colOff>
      <xdr:row>107</xdr:row>
      <xdr:rowOff>87630</xdr:rowOff>
    </xdr:to>
    <xdr:cxnSp macro="">
      <xdr:nvCxnSpPr>
        <xdr:cNvPr id="485" name="直線コネクタ 484"/>
        <xdr:cNvCxnSpPr/>
      </xdr:nvCxnSpPr>
      <xdr:spPr>
        <a:xfrm flipV="1">
          <a:off x="6924040" y="1802184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43362</xdr:rowOff>
    </xdr:from>
    <xdr:to>
      <xdr:col>36</xdr:col>
      <xdr:colOff>165100</xdr:colOff>
      <xdr:row>107</xdr:row>
      <xdr:rowOff>144962</xdr:rowOff>
    </xdr:to>
    <xdr:sp macro="" textlink="">
      <xdr:nvSpPr>
        <xdr:cNvPr id="486" name="楕円 485"/>
        <xdr:cNvSpPr/>
      </xdr:nvSpPr>
      <xdr:spPr>
        <a:xfrm>
          <a:off x="609854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94162</xdr:rowOff>
    </xdr:to>
    <xdr:cxnSp macro="">
      <xdr:nvCxnSpPr>
        <xdr:cNvPr id="487" name="直線コネクタ 486"/>
        <xdr:cNvCxnSpPr/>
      </xdr:nvCxnSpPr>
      <xdr:spPr>
        <a:xfrm flipV="1">
          <a:off x="6149340" y="18025110"/>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827158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67120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59373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123026</xdr:rowOff>
    </xdr:from>
    <xdr:ext cx="469744" cy="259045"/>
    <xdr:sp macro="" textlink="">
      <xdr:nvSpPr>
        <xdr:cNvPr id="492" name="n_1mainValue【市民会館】&#10;一人当たり面積"/>
        <xdr:cNvSpPr txBox="1"/>
      </xdr:nvSpPr>
      <xdr:spPr>
        <a:xfrm>
          <a:off x="827158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126291</xdr:rowOff>
    </xdr:from>
    <xdr:ext cx="469744" cy="259045"/>
    <xdr:sp macro="" textlink="">
      <xdr:nvSpPr>
        <xdr:cNvPr id="493" name="n_2mainValue【市民会館】&#10;一人当たり面積"/>
        <xdr:cNvSpPr txBox="1"/>
      </xdr:nvSpPr>
      <xdr:spPr>
        <a:xfrm>
          <a:off x="7509587" y="1806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4" name="n_3mainValue【市民会館】&#10;一人当たり面積"/>
        <xdr:cNvSpPr txBox="1"/>
      </xdr:nvSpPr>
      <xdr:spPr>
        <a:xfrm>
          <a:off x="67120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136089</xdr:rowOff>
    </xdr:from>
    <xdr:ext cx="469744" cy="259045"/>
    <xdr:sp macro="" textlink="">
      <xdr:nvSpPr>
        <xdr:cNvPr id="495" name="n_4mainValue【市民会館】&#10;一人当たり面積"/>
        <xdr:cNvSpPr txBox="1"/>
      </xdr:nvSpPr>
      <xdr:spPr>
        <a:xfrm>
          <a:off x="5937327"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4375764" y="568833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4414500" y="546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4414500" y="6360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4325600" y="6505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35788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20294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123188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537" name="楕円 536"/>
        <xdr:cNvSpPr/>
      </xdr:nvSpPr>
      <xdr:spPr>
        <a:xfrm>
          <a:off x="14325600" y="69900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538" name="【一般廃棄物処理施設】&#10;有形固定資産減価償却率該当値テキスト"/>
        <xdr:cNvSpPr txBox="1"/>
      </xdr:nvSpPr>
      <xdr:spPr>
        <a:xfrm>
          <a:off x="14414500"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136434</xdr:rowOff>
    </xdr:from>
    <xdr:to>
      <xdr:col>81</xdr:col>
      <xdr:colOff>101600</xdr:colOff>
      <xdr:row>42</xdr:row>
      <xdr:rowOff>66584</xdr:rowOff>
    </xdr:to>
    <xdr:sp macro="" textlink="">
      <xdr:nvSpPr>
        <xdr:cNvPr id="539" name="楕円 538"/>
        <xdr:cNvSpPr/>
      </xdr:nvSpPr>
      <xdr:spPr>
        <a:xfrm>
          <a:off x="13578840" y="7009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42</xdr:row>
      <xdr:rowOff>15784</xdr:rowOff>
    </xdr:to>
    <xdr:cxnSp macro="">
      <xdr:nvCxnSpPr>
        <xdr:cNvPr id="540" name="直線コネクタ 539"/>
        <xdr:cNvCxnSpPr/>
      </xdr:nvCxnSpPr>
      <xdr:spPr>
        <a:xfrm flipV="1">
          <a:off x="13629640" y="7040880"/>
          <a:ext cx="7467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128270</xdr:rowOff>
    </xdr:from>
    <xdr:to>
      <xdr:col>76</xdr:col>
      <xdr:colOff>165100</xdr:colOff>
      <xdr:row>42</xdr:row>
      <xdr:rowOff>58420</xdr:rowOff>
    </xdr:to>
    <xdr:sp macro="" textlink="">
      <xdr:nvSpPr>
        <xdr:cNvPr id="541" name="楕円 540"/>
        <xdr:cNvSpPr/>
      </xdr:nvSpPr>
      <xdr:spPr>
        <a:xfrm>
          <a:off x="1280414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7620</xdr:rowOff>
    </xdr:from>
    <xdr:to>
      <xdr:col>81</xdr:col>
      <xdr:colOff>50800</xdr:colOff>
      <xdr:row>42</xdr:row>
      <xdr:rowOff>15784</xdr:rowOff>
    </xdr:to>
    <xdr:cxnSp macro="">
      <xdr:nvCxnSpPr>
        <xdr:cNvPr id="542" name="直線コネクタ 541"/>
        <xdr:cNvCxnSpPr/>
      </xdr:nvCxnSpPr>
      <xdr:spPr>
        <a:xfrm>
          <a:off x="12854940" y="7048500"/>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126637</xdr:rowOff>
    </xdr:from>
    <xdr:to>
      <xdr:col>72</xdr:col>
      <xdr:colOff>38100</xdr:colOff>
      <xdr:row>42</xdr:row>
      <xdr:rowOff>56787</xdr:rowOff>
    </xdr:to>
    <xdr:sp macro="" textlink="">
      <xdr:nvSpPr>
        <xdr:cNvPr id="543" name="楕円 542"/>
        <xdr:cNvSpPr/>
      </xdr:nvSpPr>
      <xdr:spPr>
        <a:xfrm>
          <a:off x="12029440" y="69998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xdr:rowOff>
    </xdr:from>
    <xdr:to>
      <xdr:col>76</xdr:col>
      <xdr:colOff>114300</xdr:colOff>
      <xdr:row>42</xdr:row>
      <xdr:rowOff>7620</xdr:rowOff>
    </xdr:to>
    <xdr:cxnSp macro="">
      <xdr:nvCxnSpPr>
        <xdr:cNvPr id="544" name="直線コネクタ 543"/>
        <xdr:cNvCxnSpPr/>
      </xdr:nvCxnSpPr>
      <xdr:spPr>
        <a:xfrm>
          <a:off x="12072620" y="7046867"/>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134801</xdr:rowOff>
    </xdr:from>
    <xdr:to>
      <xdr:col>67</xdr:col>
      <xdr:colOff>101600</xdr:colOff>
      <xdr:row>42</xdr:row>
      <xdr:rowOff>64951</xdr:rowOff>
    </xdr:to>
    <xdr:sp macro="" textlink="">
      <xdr:nvSpPr>
        <xdr:cNvPr id="545" name="楕円 544"/>
        <xdr:cNvSpPr/>
      </xdr:nvSpPr>
      <xdr:spPr>
        <a:xfrm>
          <a:off x="11231880" y="7008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5987</xdr:rowOff>
    </xdr:from>
    <xdr:to>
      <xdr:col>71</xdr:col>
      <xdr:colOff>177800</xdr:colOff>
      <xdr:row>42</xdr:row>
      <xdr:rowOff>14151</xdr:rowOff>
    </xdr:to>
    <xdr:cxnSp macro="">
      <xdr:nvCxnSpPr>
        <xdr:cNvPr id="546" name="直線コネクタ 545"/>
        <xdr:cNvCxnSpPr/>
      </xdr:nvCxnSpPr>
      <xdr:spPr>
        <a:xfrm flipV="1">
          <a:off x="11282680" y="7046867"/>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3437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2675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19005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110298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57711</xdr:rowOff>
    </xdr:from>
    <xdr:ext cx="405111" cy="259045"/>
    <xdr:sp macro="" textlink="">
      <xdr:nvSpPr>
        <xdr:cNvPr id="551" name="n_1mainValue【一般廃棄物処理施設】&#10;有形固定資産減価償却率"/>
        <xdr:cNvSpPr txBox="1"/>
      </xdr:nvSpPr>
      <xdr:spPr>
        <a:xfrm>
          <a:off x="13437244" y="70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49547</xdr:rowOff>
    </xdr:from>
    <xdr:ext cx="405111" cy="259045"/>
    <xdr:sp macro="" textlink="">
      <xdr:nvSpPr>
        <xdr:cNvPr id="552" name="n_2mainValue【一般廃棄物処理施設】&#10;有形固定資産減価償却率"/>
        <xdr:cNvSpPr txBox="1"/>
      </xdr:nvSpPr>
      <xdr:spPr>
        <a:xfrm>
          <a:off x="126752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47914</xdr:rowOff>
    </xdr:from>
    <xdr:ext cx="405111" cy="259045"/>
    <xdr:sp macro="" textlink="">
      <xdr:nvSpPr>
        <xdr:cNvPr id="553" name="n_3mainValue【一般廃棄物処理施設】&#10;有形固定資産減価償却率"/>
        <xdr:cNvSpPr txBox="1"/>
      </xdr:nvSpPr>
      <xdr:spPr>
        <a:xfrm>
          <a:off x="119005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56078</xdr:rowOff>
    </xdr:from>
    <xdr:ext cx="405111" cy="259045"/>
    <xdr:sp macro="" textlink="">
      <xdr:nvSpPr>
        <xdr:cNvPr id="554" name="n_4mainValue【一般廃棄物処理施設】&#10;有形固定資産減価償却率"/>
        <xdr:cNvSpPr txBox="1"/>
      </xdr:nvSpPr>
      <xdr:spPr>
        <a:xfrm>
          <a:off x="1110298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19509104" y="5539486"/>
          <a:ext cx="0" cy="1466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19547840" y="700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19443700" y="7005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19547840" y="532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19443700" y="5539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19547840" y="6610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19458940" y="67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18735040" y="6748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17937480" y="67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7162780" y="675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6388080" y="6772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9519</xdr:rowOff>
    </xdr:from>
    <xdr:to>
      <xdr:col>116</xdr:col>
      <xdr:colOff>114300</xdr:colOff>
      <xdr:row>41</xdr:row>
      <xdr:rowOff>111119</xdr:rowOff>
    </xdr:to>
    <xdr:sp macro="" textlink="">
      <xdr:nvSpPr>
        <xdr:cNvPr id="592" name="楕円 591"/>
        <xdr:cNvSpPr/>
      </xdr:nvSpPr>
      <xdr:spPr>
        <a:xfrm>
          <a:off x="19458940" y="68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95896</xdr:rowOff>
    </xdr:from>
    <xdr:ext cx="534377" cy="259045"/>
    <xdr:sp macro="" textlink="">
      <xdr:nvSpPr>
        <xdr:cNvPr id="593" name="【一般廃棄物処理施設】&#10;一人当たり有形固定資産（償却資産）額該当値テキスト"/>
        <xdr:cNvSpPr txBox="1"/>
      </xdr:nvSpPr>
      <xdr:spPr>
        <a:xfrm>
          <a:off x="19547840" y="68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12434</xdr:rowOff>
    </xdr:from>
    <xdr:to>
      <xdr:col>112</xdr:col>
      <xdr:colOff>38100</xdr:colOff>
      <xdr:row>41</xdr:row>
      <xdr:rowOff>114034</xdr:rowOff>
    </xdr:to>
    <xdr:sp macro="" textlink="">
      <xdr:nvSpPr>
        <xdr:cNvPr id="594" name="楕円 593"/>
        <xdr:cNvSpPr/>
      </xdr:nvSpPr>
      <xdr:spPr>
        <a:xfrm>
          <a:off x="18735040" y="6885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60319</xdr:rowOff>
    </xdr:from>
    <xdr:to>
      <xdr:col>116</xdr:col>
      <xdr:colOff>63500</xdr:colOff>
      <xdr:row>41</xdr:row>
      <xdr:rowOff>63234</xdr:rowOff>
    </xdr:to>
    <xdr:cxnSp macro="">
      <xdr:nvCxnSpPr>
        <xdr:cNvPr id="595" name="直線コネクタ 594"/>
        <xdr:cNvCxnSpPr/>
      </xdr:nvCxnSpPr>
      <xdr:spPr>
        <a:xfrm flipV="1">
          <a:off x="18778220" y="6933559"/>
          <a:ext cx="73152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13865</xdr:rowOff>
    </xdr:from>
    <xdr:to>
      <xdr:col>107</xdr:col>
      <xdr:colOff>101600</xdr:colOff>
      <xdr:row>41</xdr:row>
      <xdr:rowOff>115465</xdr:rowOff>
    </xdr:to>
    <xdr:sp macro="" textlink="">
      <xdr:nvSpPr>
        <xdr:cNvPr id="596" name="楕円 595"/>
        <xdr:cNvSpPr/>
      </xdr:nvSpPr>
      <xdr:spPr>
        <a:xfrm>
          <a:off x="17937480" y="68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63234</xdr:rowOff>
    </xdr:from>
    <xdr:to>
      <xdr:col>111</xdr:col>
      <xdr:colOff>177800</xdr:colOff>
      <xdr:row>41</xdr:row>
      <xdr:rowOff>64665</xdr:rowOff>
    </xdr:to>
    <xdr:cxnSp macro="">
      <xdr:nvCxnSpPr>
        <xdr:cNvPr id="597" name="直線コネクタ 596"/>
        <xdr:cNvCxnSpPr/>
      </xdr:nvCxnSpPr>
      <xdr:spPr>
        <a:xfrm flipV="1">
          <a:off x="17988280" y="6936474"/>
          <a:ext cx="78994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15378</xdr:rowOff>
    </xdr:from>
    <xdr:to>
      <xdr:col>102</xdr:col>
      <xdr:colOff>165100</xdr:colOff>
      <xdr:row>41</xdr:row>
      <xdr:rowOff>116978</xdr:rowOff>
    </xdr:to>
    <xdr:sp macro="" textlink="">
      <xdr:nvSpPr>
        <xdr:cNvPr id="598" name="楕円 597"/>
        <xdr:cNvSpPr/>
      </xdr:nvSpPr>
      <xdr:spPr>
        <a:xfrm>
          <a:off x="17162780" y="68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64665</xdr:rowOff>
    </xdr:from>
    <xdr:to>
      <xdr:col>107</xdr:col>
      <xdr:colOff>50800</xdr:colOff>
      <xdr:row>41</xdr:row>
      <xdr:rowOff>66178</xdr:rowOff>
    </xdr:to>
    <xdr:cxnSp macro="">
      <xdr:nvCxnSpPr>
        <xdr:cNvPr id="599" name="直線コネクタ 598"/>
        <xdr:cNvCxnSpPr/>
      </xdr:nvCxnSpPr>
      <xdr:spPr>
        <a:xfrm flipV="1">
          <a:off x="17213580" y="6937905"/>
          <a:ext cx="7747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17269</xdr:rowOff>
    </xdr:from>
    <xdr:to>
      <xdr:col>98</xdr:col>
      <xdr:colOff>38100</xdr:colOff>
      <xdr:row>41</xdr:row>
      <xdr:rowOff>118869</xdr:rowOff>
    </xdr:to>
    <xdr:sp macro="" textlink="">
      <xdr:nvSpPr>
        <xdr:cNvPr id="600" name="楕円 599"/>
        <xdr:cNvSpPr/>
      </xdr:nvSpPr>
      <xdr:spPr>
        <a:xfrm>
          <a:off x="16388080" y="6890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66178</xdr:rowOff>
    </xdr:from>
    <xdr:to>
      <xdr:col>102</xdr:col>
      <xdr:colOff>114300</xdr:colOff>
      <xdr:row>41</xdr:row>
      <xdr:rowOff>68069</xdr:rowOff>
    </xdr:to>
    <xdr:cxnSp macro="">
      <xdr:nvCxnSpPr>
        <xdr:cNvPr id="601" name="直線コネクタ 600"/>
        <xdr:cNvCxnSpPr/>
      </xdr:nvCxnSpPr>
      <xdr:spPr>
        <a:xfrm flipV="1">
          <a:off x="16431260" y="6939418"/>
          <a:ext cx="78232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18528811" y="65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17766811" y="65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6969251" y="653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6194551" y="655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105161</xdr:rowOff>
    </xdr:from>
    <xdr:ext cx="534377" cy="259045"/>
    <xdr:sp macro="" textlink="">
      <xdr:nvSpPr>
        <xdr:cNvPr id="606" name="n_1mainValue【一般廃棄物処理施設】&#10;一人当たり有形固定資産（償却資産）額"/>
        <xdr:cNvSpPr txBox="1"/>
      </xdr:nvSpPr>
      <xdr:spPr>
        <a:xfrm>
          <a:off x="18528811" y="69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106592</xdr:rowOff>
    </xdr:from>
    <xdr:ext cx="534377" cy="259045"/>
    <xdr:sp macro="" textlink="">
      <xdr:nvSpPr>
        <xdr:cNvPr id="607" name="n_2mainValue【一般廃棄物処理施設】&#10;一人当たり有形固定資産（償却資産）額"/>
        <xdr:cNvSpPr txBox="1"/>
      </xdr:nvSpPr>
      <xdr:spPr>
        <a:xfrm>
          <a:off x="17766811" y="69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108105</xdr:rowOff>
    </xdr:from>
    <xdr:ext cx="534377" cy="259045"/>
    <xdr:sp macro="" textlink="">
      <xdr:nvSpPr>
        <xdr:cNvPr id="608" name="n_3mainValue【一般廃棄物処理施設】&#10;一人当たり有形固定資産（償却資産）額"/>
        <xdr:cNvSpPr txBox="1"/>
      </xdr:nvSpPr>
      <xdr:spPr>
        <a:xfrm>
          <a:off x="16969251" y="69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109996</xdr:rowOff>
    </xdr:from>
    <xdr:ext cx="534377" cy="259045"/>
    <xdr:sp macro="" textlink="">
      <xdr:nvSpPr>
        <xdr:cNvPr id="609" name="n_4mainValue【一般廃棄物処理施設】&#10;一人当たり有形固定資産（償却資産）額"/>
        <xdr:cNvSpPr txBox="1"/>
      </xdr:nvSpPr>
      <xdr:spPr>
        <a:xfrm>
          <a:off x="16194551" y="69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4375764" y="931000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441450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428750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4414500" y="991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4325600" y="100614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3578840" y="1004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123188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79828</xdr:rowOff>
    </xdr:from>
    <xdr:to>
      <xdr:col>85</xdr:col>
      <xdr:colOff>177800</xdr:colOff>
      <xdr:row>64</xdr:row>
      <xdr:rowOff>9978</xdr:rowOff>
    </xdr:to>
    <xdr:sp macro="" textlink="">
      <xdr:nvSpPr>
        <xdr:cNvPr id="651" name="楕円 650"/>
        <xdr:cNvSpPr/>
      </xdr:nvSpPr>
      <xdr:spPr>
        <a:xfrm>
          <a:off x="14325600" y="106411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58255</xdr:rowOff>
    </xdr:from>
    <xdr:ext cx="405111" cy="259045"/>
    <xdr:sp macro="" textlink="">
      <xdr:nvSpPr>
        <xdr:cNvPr id="652" name="【保健センター・保健所】&#10;有形固定資産減価償却率該当値テキスト"/>
        <xdr:cNvSpPr txBox="1"/>
      </xdr:nvSpPr>
      <xdr:spPr>
        <a:xfrm>
          <a:off x="14414500" y="1061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653" name="楕円 652"/>
        <xdr:cNvSpPr/>
      </xdr:nvSpPr>
      <xdr:spPr>
        <a:xfrm>
          <a:off x="13578840" y="1063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63</xdr:row>
      <xdr:rowOff>130628</xdr:rowOff>
    </xdr:to>
    <xdr:cxnSp macro="">
      <xdr:nvCxnSpPr>
        <xdr:cNvPr id="654" name="直線コネクタ 653"/>
        <xdr:cNvCxnSpPr/>
      </xdr:nvCxnSpPr>
      <xdr:spPr>
        <a:xfrm>
          <a:off x="13629640" y="10687050"/>
          <a:ext cx="74676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47172</xdr:rowOff>
    </xdr:from>
    <xdr:to>
      <xdr:col>76</xdr:col>
      <xdr:colOff>165100</xdr:colOff>
      <xdr:row>63</xdr:row>
      <xdr:rowOff>148772</xdr:rowOff>
    </xdr:to>
    <xdr:sp macro="" textlink="">
      <xdr:nvSpPr>
        <xdr:cNvPr id="655" name="楕円 654"/>
        <xdr:cNvSpPr/>
      </xdr:nvSpPr>
      <xdr:spPr>
        <a:xfrm>
          <a:off x="12804140" y="106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97972</xdr:rowOff>
    </xdr:from>
    <xdr:to>
      <xdr:col>81</xdr:col>
      <xdr:colOff>50800</xdr:colOff>
      <xdr:row>63</xdr:row>
      <xdr:rowOff>125730</xdr:rowOff>
    </xdr:to>
    <xdr:cxnSp macro="">
      <xdr:nvCxnSpPr>
        <xdr:cNvPr id="656" name="直線コネクタ 655"/>
        <xdr:cNvCxnSpPr/>
      </xdr:nvCxnSpPr>
      <xdr:spPr>
        <a:xfrm>
          <a:off x="12854940" y="10659292"/>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19413</xdr:rowOff>
    </xdr:from>
    <xdr:to>
      <xdr:col>72</xdr:col>
      <xdr:colOff>38100</xdr:colOff>
      <xdr:row>63</xdr:row>
      <xdr:rowOff>121013</xdr:rowOff>
    </xdr:to>
    <xdr:sp macro="" textlink="">
      <xdr:nvSpPr>
        <xdr:cNvPr id="657" name="楕円 656"/>
        <xdr:cNvSpPr/>
      </xdr:nvSpPr>
      <xdr:spPr>
        <a:xfrm>
          <a:off x="1202944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70213</xdr:rowOff>
    </xdr:from>
    <xdr:to>
      <xdr:col>76</xdr:col>
      <xdr:colOff>114300</xdr:colOff>
      <xdr:row>63</xdr:row>
      <xdr:rowOff>97972</xdr:rowOff>
    </xdr:to>
    <xdr:cxnSp macro="">
      <xdr:nvCxnSpPr>
        <xdr:cNvPr id="658" name="直線コネクタ 657"/>
        <xdr:cNvCxnSpPr/>
      </xdr:nvCxnSpPr>
      <xdr:spPr>
        <a:xfrm>
          <a:off x="12072620" y="10631533"/>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164737</xdr:rowOff>
    </xdr:from>
    <xdr:to>
      <xdr:col>67</xdr:col>
      <xdr:colOff>101600</xdr:colOff>
      <xdr:row>63</xdr:row>
      <xdr:rowOff>94887</xdr:rowOff>
    </xdr:to>
    <xdr:sp macro="" textlink="">
      <xdr:nvSpPr>
        <xdr:cNvPr id="659" name="楕円 658"/>
        <xdr:cNvSpPr/>
      </xdr:nvSpPr>
      <xdr:spPr>
        <a:xfrm>
          <a:off x="11231880" y="10558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44087</xdr:rowOff>
    </xdr:from>
    <xdr:to>
      <xdr:col>71</xdr:col>
      <xdr:colOff>177800</xdr:colOff>
      <xdr:row>63</xdr:row>
      <xdr:rowOff>70213</xdr:rowOff>
    </xdr:to>
    <xdr:cxnSp macro="">
      <xdr:nvCxnSpPr>
        <xdr:cNvPr id="660" name="直線コネクタ 659"/>
        <xdr:cNvCxnSpPr/>
      </xdr:nvCxnSpPr>
      <xdr:spPr>
        <a:xfrm>
          <a:off x="11282680" y="10605407"/>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343724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110298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665" name="n_1mainValue【保健センター・保健所】&#10;有形固定資産減価償却率"/>
        <xdr:cNvSpPr txBox="1"/>
      </xdr:nvSpPr>
      <xdr:spPr>
        <a:xfrm>
          <a:off x="134372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139899</xdr:rowOff>
    </xdr:from>
    <xdr:ext cx="405111" cy="259045"/>
    <xdr:sp macro="" textlink="">
      <xdr:nvSpPr>
        <xdr:cNvPr id="666" name="n_2mainValue【保健センター・保健所】&#10;有形固定資産減価償却率"/>
        <xdr:cNvSpPr txBox="1"/>
      </xdr:nvSpPr>
      <xdr:spPr>
        <a:xfrm>
          <a:off x="12675244" y="1070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112140</xdr:rowOff>
    </xdr:from>
    <xdr:ext cx="405111" cy="259045"/>
    <xdr:sp macro="" textlink="">
      <xdr:nvSpPr>
        <xdr:cNvPr id="667" name="n_3mainValue【保健センター・保健所】&#10;有形固定資産減価償却率"/>
        <xdr:cNvSpPr txBox="1"/>
      </xdr:nvSpPr>
      <xdr:spPr>
        <a:xfrm>
          <a:off x="119005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86014</xdr:rowOff>
    </xdr:from>
    <xdr:ext cx="405111" cy="259045"/>
    <xdr:sp macro="" textlink="">
      <xdr:nvSpPr>
        <xdr:cNvPr id="668" name="n_4mainValue【保健センター・保健所】&#10;有形固定資産減価償却率"/>
        <xdr:cNvSpPr txBox="1"/>
      </xdr:nvSpPr>
      <xdr:spPr>
        <a:xfrm>
          <a:off x="1110298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19509104" y="938784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179374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71627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638808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708" name="楕円 707"/>
        <xdr:cNvSpPr/>
      </xdr:nvSpPr>
      <xdr:spPr>
        <a:xfrm>
          <a:off x="1945894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709" name="【保健センター・保健所】&#10;一人当たり面積該当値テキスト"/>
        <xdr:cNvSpPr txBox="1"/>
      </xdr:nvSpPr>
      <xdr:spPr>
        <a:xfrm>
          <a:off x="1954784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710" name="楕円 709"/>
        <xdr:cNvSpPr/>
      </xdr:nvSpPr>
      <xdr:spPr>
        <a:xfrm>
          <a:off x="18735040" y="10558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711" name="直線コネクタ 710"/>
        <xdr:cNvCxnSpPr/>
      </xdr:nvCxnSpPr>
      <xdr:spPr>
        <a:xfrm>
          <a:off x="18778220" y="106057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712" name="楕円 711"/>
        <xdr:cNvSpPr/>
      </xdr:nvSpPr>
      <xdr:spPr>
        <a:xfrm>
          <a:off x="179374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713" name="直線コネクタ 712"/>
        <xdr:cNvCxnSpPr/>
      </xdr:nvCxnSpPr>
      <xdr:spPr>
        <a:xfrm>
          <a:off x="17988280" y="106057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14" name="楕円 713"/>
        <xdr:cNvSpPr/>
      </xdr:nvSpPr>
      <xdr:spPr>
        <a:xfrm>
          <a:off x="171627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715" name="直線コネクタ 714"/>
        <xdr:cNvCxnSpPr/>
      </xdr:nvCxnSpPr>
      <xdr:spPr>
        <a:xfrm>
          <a:off x="17213580" y="10605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6" name="楕円 715"/>
        <xdr:cNvSpPr/>
      </xdr:nvSpPr>
      <xdr:spPr>
        <a:xfrm>
          <a:off x="1638808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57150</xdr:rowOff>
    </xdr:to>
    <xdr:cxnSp macro="">
      <xdr:nvCxnSpPr>
        <xdr:cNvPr id="717" name="直線コネクタ 716"/>
        <xdr:cNvCxnSpPr/>
      </xdr:nvCxnSpPr>
      <xdr:spPr>
        <a:xfrm flipV="1">
          <a:off x="16431260" y="1060577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1777626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70015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622686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722" name="n_1mainValue【保健センター・保健所】&#10;一人当たり面積"/>
        <xdr:cNvSpPr txBox="1"/>
      </xdr:nvSpPr>
      <xdr:spPr>
        <a:xfrm>
          <a:off x="185611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723" name="n_2mainValue【保健センター・保健所】&#10;一人当たり面積"/>
        <xdr:cNvSpPr txBox="1"/>
      </xdr:nvSpPr>
      <xdr:spPr>
        <a:xfrm>
          <a:off x="177762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24" name="n_3mainValue【保健センター・保健所】&#10;一人当たり面積"/>
        <xdr:cNvSpPr txBox="1"/>
      </xdr:nvSpPr>
      <xdr:spPr>
        <a:xfrm>
          <a:off x="170015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5" name="n_4mainValue【保健センター・保健所】&#10;一人当たり面積"/>
        <xdr:cNvSpPr txBox="1"/>
      </xdr:nvSpPr>
      <xdr:spPr>
        <a:xfrm>
          <a:off x="162268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4375764" y="12987201"/>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4414500" y="1455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4287500" y="14546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4414500" y="12766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4414500" y="1372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4325600" y="138676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35788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20294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123188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767" name="楕円 766"/>
        <xdr:cNvSpPr/>
      </xdr:nvSpPr>
      <xdr:spPr>
        <a:xfrm>
          <a:off x="14325600" y="140189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768" name="【消防施設】&#10;有形固定資産減価償却率該当値テキスト"/>
        <xdr:cNvSpPr txBox="1"/>
      </xdr:nvSpPr>
      <xdr:spPr>
        <a:xfrm>
          <a:off x="14414500" y="1399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769" name="楕円 768"/>
        <xdr:cNvSpPr/>
      </xdr:nvSpPr>
      <xdr:spPr>
        <a:xfrm>
          <a:off x="13578840" y="13994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131173</xdr:rowOff>
    </xdr:from>
    <xdr:to>
      <xdr:col>85</xdr:col>
      <xdr:colOff>127000</xdr:colOff>
      <xdr:row>83</xdr:row>
      <xdr:rowOff>155666</xdr:rowOff>
    </xdr:to>
    <xdr:cxnSp macro="">
      <xdr:nvCxnSpPr>
        <xdr:cNvPr id="770" name="直線コネクタ 769"/>
        <xdr:cNvCxnSpPr/>
      </xdr:nvCxnSpPr>
      <xdr:spPr>
        <a:xfrm>
          <a:off x="13629640" y="14045293"/>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771" name="楕円 770"/>
        <xdr:cNvSpPr/>
      </xdr:nvSpPr>
      <xdr:spPr>
        <a:xfrm>
          <a:off x="12804140" y="13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131173</xdr:rowOff>
    </xdr:to>
    <xdr:cxnSp macro="">
      <xdr:nvCxnSpPr>
        <xdr:cNvPr id="772" name="直線コネクタ 771"/>
        <xdr:cNvCxnSpPr/>
      </xdr:nvCxnSpPr>
      <xdr:spPr>
        <a:xfrm>
          <a:off x="12854940" y="1401753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24856</xdr:rowOff>
    </xdr:from>
    <xdr:to>
      <xdr:col>72</xdr:col>
      <xdr:colOff>38100</xdr:colOff>
      <xdr:row>83</xdr:row>
      <xdr:rowOff>126456</xdr:rowOff>
    </xdr:to>
    <xdr:sp macro="" textlink="">
      <xdr:nvSpPr>
        <xdr:cNvPr id="773" name="楕円 772"/>
        <xdr:cNvSpPr/>
      </xdr:nvSpPr>
      <xdr:spPr>
        <a:xfrm>
          <a:off x="12029440" y="139389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103414</xdr:rowOff>
    </xdr:to>
    <xdr:cxnSp macro="">
      <xdr:nvCxnSpPr>
        <xdr:cNvPr id="774" name="直線コネクタ 773"/>
        <xdr:cNvCxnSpPr/>
      </xdr:nvCxnSpPr>
      <xdr:spPr>
        <a:xfrm>
          <a:off x="12072620" y="1398977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160382</xdr:rowOff>
    </xdr:from>
    <xdr:to>
      <xdr:col>67</xdr:col>
      <xdr:colOff>101600</xdr:colOff>
      <xdr:row>83</xdr:row>
      <xdr:rowOff>90532</xdr:rowOff>
    </xdr:to>
    <xdr:sp macro="" textlink="">
      <xdr:nvSpPr>
        <xdr:cNvPr id="775" name="楕円 774"/>
        <xdr:cNvSpPr/>
      </xdr:nvSpPr>
      <xdr:spPr>
        <a:xfrm>
          <a:off x="11231880" y="13906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39732</xdr:rowOff>
    </xdr:from>
    <xdr:to>
      <xdr:col>71</xdr:col>
      <xdr:colOff>177800</xdr:colOff>
      <xdr:row>83</xdr:row>
      <xdr:rowOff>75656</xdr:rowOff>
    </xdr:to>
    <xdr:cxnSp macro="">
      <xdr:nvCxnSpPr>
        <xdr:cNvPr id="776" name="直線コネクタ 775"/>
        <xdr:cNvCxnSpPr/>
      </xdr:nvCxnSpPr>
      <xdr:spPr>
        <a:xfrm>
          <a:off x="11282680" y="13953852"/>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3437244" y="136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190054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110298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1650</xdr:rowOff>
    </xdr:from>
    <xdr:ext cx="405111" cy="259045"/>
    <xdr:sp macro="" textlink="">
      <xdr:nvSpPr>
        <xdr:cNvPr id="781" name="n_1mainValue【消防施設】&#10;有形固定資産減価償却率"/>
        <xdr:cNvSpPr txBox="1"/>
      </xdr:nvSpPr>
      <xdr:spPr>
        <a:xfrm>
          <a:off x="13437244" y="1408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145341</xdr:rowOff>
    </xdr:from>
    <xdr:ext cx="405111" cy="259045"/>
    <xdr:sp macro="" textlink="">
      <xdr:nvSpPr>
        <xdr:cNvPr id="782" name="n_2mainValue【消防施設】&#10;有形固定資産減価償却率"/>
        <xdr:cNvSpPr txBox="1"/>
      </xdr:nvSpPr>
      <xdr:spPr>
        <a:xfrm>
          <a:off x="1267524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117583</xdr:rowOff>
    </xdr:from>
    <xdr:ext cx="405111" cy="259045"/>
    <xdr:sp macro="" textlink="">
      <xdr:nvSpPr>
        <xdr:cNvPr id="783" name="n_3mainValue【消防施設】&#10;有形固定資産減価償却率"/>
        <xdr:cNvSpPr txBox="1"/>
      </xdr:nvSpPr>
      <xdr:spPr>
        <a:xfrm>
          <a:off x="1190054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81659</xdr:rowOff>
    </xdr:from>
    <xdr:ext cx="405111" cy="259045"/>
    <xdr:sp macro="" textlink="">
      <xdr:nvSpPr>
        <xdr:cNvPr id="784" name="n_4mainValue【消防施設】&#10;有形固定資産減価償却率"/>
        <xdr:cNvSpPr txBox="1"/>
      </xdr:nvSpPr>
      <xdr:spPr>
        <a:xfrm>
          <a:off x="11102984" y="139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19509104" y="13159740"/>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1954784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194437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19547840" y="140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194589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1873504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638808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822" name="楕円 821"/>
        <xdr:cNvSpPr/>
      </xdr:nvSpPr>
      <xdr:spPr>
        <a:xfrm>
          <a:off x="19458940" y="139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823" name="【消防施設】&#10;一人当たり面積該当値テキスト"/>
        <xdr:cNvSpPr txBox="1"/>
      </xdr:nvSpPr>
      <xdr:spPr>
        <a:xfrm>
          <a:off x="19547840" y="138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24" name="楕円 823"/>
        <xdr:cNvSpPr/>
      </xdr:nvSpPr>
      <xdr:spPr>
        <a:xfrm>
          <a:off x="18735040" y="1398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118111</xdr:rowOff>
    </xdr:to>
    <xdr:cxnSp macro="">
      <xdr:nvCxnSpPr>
        <xdr:cNvPr id="825" name="直線コネクタ 824"/>
        <xdr:cNvCxnSpPr/>
      </xdr:nvCxnSpPr>
      <xdr:spPr>
        <a:xfrm flipV="1">
          <a:off x="18778220" y="14027657"/>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826" name="楕円 825"/>
        <xdr:cNvSpPr/>
      </xdr:nvSpPr>
      <xdr:spPr>
        <a:xfrm>
          <a:off x="1793748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127254</xdr:rowOff>
    </xdr:to>
    <xdr:cxnSp macro="">
      <xdr:nvCxnSpPr>
        <xdr:cNvPr id="827" name="直線コネクタ 826"/>
        <xdr:cNvCxnSpPr/>
      </xdr:nvCxnSpPr>
      <xdr:spPr>
        <a:xfrm flipV="1">
          <a:off x="17988280" y="14032231"/>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828" name="楕円 827"/>
        <xdr:cNvSpPr/>
      </xdr:nvSpPr>
      <xdr:spPr>
        <a:xfrm>
          <a:off x="1716278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127254</xdr:rowOff>
    </xdr:to>
    <xdr:cxnSp macro="">
      <xdr:nvCxnSpPr>
        <xdr:cNvPr id="829" name="直線コネクタ 828"/>
        <xdr:cNvCxnSpPr/>
      </xdr:nvCxnSpPr>
      <xdr:spPr>
        <a:xfrm>
          <a:off x="17213580" y="140413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30" name="楕円 829"/>
        <xdr:cNvSpPr/>
      </xdr:nvSpPr>
      <xdr:spPr>
        <a:xfrm>
          <a:off x="1638808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83</xdr:row>
      <xdr:rowOff>136398</xdr:rowOff>
    </xdr:to>
    <xdr:cxnSp macro="">
      <xdr:nvCxnSpPr>
        <xdr:cNvPr id="831" name="直線コネクタ 830"/>
        <xdr:cNvCxnSpPr/>
      </xdr:nvCxnSpPr>
      <xdr:spPr>
        <a:xfrm flipV="1">
          <a:off x="16431260" y="14041374"/>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185611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70015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62268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836" name="n_1main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837" name="n_2mainValue【消防施設】&#10;一人当たり面積"/>
        <xdr:cNvSpPr txBox="1"/>
      </xdr:nvSpPr>
      <xdr:spPr>
        <a:xfrm>
          <a:off x="17776267"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23131</xdr:rowOff>
    </xdr:from>
    <xdr:ext cx="469744" cy="259045"/>
    <xdr:sp macro="" textlink="">
      <xdr:nvSpPr>
        <xdr:cNvPr id="838" name="n_3mainValue【消防施設】&#10;一人当たり面積"/>
        <xdr:cNvSpPr txBox="1"/>
      </xdr:nvSpPr>
      <xdr:spPr>
        <a:xfrm>
          <a:off x="1700156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39" name="n_4mainValue【消防施設】&#10;一人当たり面積"/>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4375764"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4414500" y="1745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2029440" y="17590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881" name="楕円 880"/>
        <xdr:cNvSpPr/>
      </xdr:nvSpPr>
      <xdr:spPr>
        <a:xfrm>
          <a:off x="14325600" y="170223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882" name="【庁舎】&#10;有形固定資産減価償却率該当値テキスト"/>
        <xdr:cNvSpPr txBox="1"/>
      </xdr:nvSpPr>
      <xdr:spPr>
        <a:xfrm>
          <a:off x="14414500" y="1687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883" name="楕円 882"/>
        <xdr:cNvSpPr/>
      </xdr:nvSpPr>
      <xdr:spPr>
        <a:xfrm>
          <a:off x="1357884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104</xdr:row>
      <xdr:rowOff>170906</xdr:rowOff>
    </xdr:to>
    <xdr:cxnSp macro="">
      <xdr:nvCxnSpPr>
        <xdr:cNvPr id="884" name="直線コネクタ 883"/>
        <xdr:cNvCxnSpPr/>
      </xdr:nvCxnSpPr>
      <xdr:spPr>
        <a:xfrm flipV="1">
          <a:off x="13629640" y="17073154"/>
          <a:ext cx="746760" cy="5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85" name="楕円 884"/>
        <xdr:cNvSpPr/>
      </xdr:nvSpPr>
      <xdr:spPr>
        <a:xfrm>
          <a:off x="12804140" y="17526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104</xdr:row>
      <xdr:rowOff>170906</xdr:rowOff>
    </xdr:to>
    <xdr:cxnSp macro="">
      <xdr:nvCxnSpPr>
        <xdr:cNvPr id="886" name="直線コネクタ 885"/>
        <xdr:cNvCxnSpPr/>
      </xdr:nvCxnSpPr>
      <xdr:spPr>
        <a:xfrm>
          <a:off x="12854940" y="17577708"/>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887" name="楕円 886"/>
        <xdr:cNvSpPr/>
      </xdr:nvSpPr>
      <xdr:spPr>
        <a:xfrm>
          <a:off x="12029440" y="17500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143148</xdr:rowOff>
    </xdr:to>
    <xdr:cxnSp macro="">
      <xdr:nvCxnSpPr>
        <xdr:cNvPr id="888" name="直線コネクタ 887"/>
        <xdr:cNvCxnSpPr/>
      </xdr:nvCxnSpPr>
      <xdr:spPr>
        <a:xfrm>
          <a:off x="12072620" y="17551581"/>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889" name="楕円 888"/>
        <xdr:cNvSpPr/>
      </xdr:nvSpPr>
      <xdr:spPr>
        <a:xfrm>
          <a:off x="1123188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104</xdr:row>
      <xdr:rowOff>117021</xdr:rowOff>
    </xdr:to>
    <xdr:cxnSp macro="">
      <xdr:nvCxnSpPr>
        <xdr:cNvPr id="890" name="直線コネクタ 889"/>
        <xdr:cNvCxnSpPr/>
      </xdr:nvCxnSpPr>
      <xdr:spPr>
        <a:xfrm>
          <a:off x="11282680" y="17545049"/>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xdr:cNvSpPr txBox="1"/>
      </xdr:nvSpPr>
      <xdr:spPr>
        <a:xfrm>
          <a:off x="126752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xdr:cNvSpPr txBox="1"/>
      </xdr:nvSpPr>
      <xdr:spPr>
        <a:xfrm>
          <a:off x="11900544"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xdr:cNvSpPr txBox="1"/>
      </xdr:nvSpPr>
      <xdr:spPr>
        <a:xfrm>
          <a:off x="1110298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895" name="n_1mainValue【庁舎】&#10;有形固定資産減価償却率"/>
        <xdr:cNvSpPr txBox="1"/>
      </xdr:nvSpPr>
      <xdr:spPr>
        <a:xfrm>
          <a:off x="134372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96" name="n_2mainValue【庁舎】&#10;有形固定資産減価償却率"/>
        <xdr:cNvSpPr txBox="1"/>
      </xdr:nvSpPr>
      <xdr:spPr>
        <a:xfrm>
          <a:off x="1267524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897" name="n_3mainValue【庁舎】&#10;有形固定資産減価償却率"/>
        <xdr:cNvSpPr txBox="1"/>
      </xdr:nvSpPr>
      <xdr:spPr>
        <a:xfrm>
          <a:off x="1190054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898" name="n_4mainValue【庁舎】&#10;有形固定資産減価償却率"/>
        <xdr:cNvSpPr txBox="1"/>
      </xdr:nvSpPr>
      <xdr:spPr>
        <a:xfrm>
          <a:off x="1110298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19509104" y="16866326"/>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19547840" y="1836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19443700" y="18363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19547840" y="1786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1945894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17937480" y="17896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41" name="楕円 940"/>
        <xdr:cNvSpPr/>
      </xdr:nvSpPr>
      <xdr:spPr>
        <a:xfrm>
          <a:off x="1945894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942" name="【庁舎】&#10;一人当たり面積該当値テキスト"/>
        <xdr:cNvSpPr txBox="1"/>
      </xdr:nvSpPr>
      <xdr:spPr>
        <a:xfrm>
          <a:off x="19547840" y="1747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943" name="楕円 942"/>
        <xdr:cNvSpPr/>
      </xdr:nvSpPr>
      <xdr:spPr>
        <a:xfrm>
          <a:off x="18735040" y="17961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107</xdr:row>
      <xdr:rowOff>74568</xdr:rowOff>
    </xdr:to>
    <xdr:cxnSp macro="">
      <xdr:nvCxnSpPr>
        <xdr:cNvPr id="944" name="直線コネクタ 943"/>
        <xdr:cNvCxnSpPr/>
      </xdr:nvCxnSpPr>
      <xdr:spPr>
        <a:xfrm flipV="1">
          <a:off x="18778220" y="17670236"/>
          <a:ext cx="731520" cy="3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945" name="楕円 944"/>
        <xdr:cNvSpPr/>
      </xdr:nvSpPr>
      <xdr:spPr>
        <a:xfrm>
          <a:off x="17937480" y="179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84364</xdr:rowOff>
    </xdr:to>
    <xdr:cxnSp macro="">
      <xdr:nvCxnSpPr>
        <xdr:cNvPr id="946" name="直線コネクタ 945"/>
        <xdr:cNvCxnSpPr/>
      </xdr:nvCxnSpPr>
      <xdr:spPr>
        <a:xfrm flipV="1">
          <a:off x="17988280" y="18012048"/>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72752</xdr:rowOff>
    </xdr:from>
    <xdr:to>
      <xdr:col>102</xdr:col>
      <xdr:colOff>165100</xdr:colOff>
      <xdr:row>108</xdr:row>
      <xdr:rowOff>2902</xdr:rowOff>
    </xdr:to>
    <xdr:sp macro="" textlink="">
      <xdr:nvSpPr>
        <xdr:cNvPr id="947" name="楕円 946"/>
        <xdr:cNvSpPr/>
      </xdr:nvSpPr>
      <xdr:spPr>
        <a:xfrm>
          <a:off x="17162780" y="1801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123552</xdr:rowOff>
    </xdr:to>
    <xdr:cxnSp macro="">
      <xdr:nvCxnSpPr>
        <xdr:cNvPr id="948" name="直線コネクタ 947"/>
        <xdr:cNvCxnSpPr/>
      </xdr:nvCxnSpPr>
      <xdr:spPr>
        <a:xfrm flipV="1">
          <a:off x="17213580" y="18021844"/>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49" name="楕円 948"/>
        <xdr:cNvSpPr/>
      </xdr:nvSpPr>
      <xdr:spPr>
        <a:xfrm>
          <a:off x="1638808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123552</xdr:rowOff>
    </xdr:from>
    <xdr:to>
      <xdr:col>102</xdr:col>
      <xdr:colOff>114300</xdr:colOff>
      <xdr:row>107</xdr:row>
      <xdr:rowOff>133350</xdr:rowOff>
    </xdr:to>
    <xdr:cxnSp macro="">
      <xdr:nvCxnSpPr>
        <xdr:cNvPr id="950" name="直線コネクタ 949"/>
        <xdr:cNvCxnSpPr/>
      </xdr:nvCxnSpPr>
      <xdr:spPr>
        <a:xfrm flipV="1">
          <a:off x="16431260" y="18061032"/>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185611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1777626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622686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955" name="n_1mainValue【庁舎】&#10;一人当たり面積"/>
        <xdr:cNvSpPr txBox="1"/>
      </xdr:nvSpPr>
      <xdr:spPr>
        <a:xfrm>
          <a:off x="18561127" y="180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956" name="n_2mainValue【庁舎】&#10;一人当たり面積"/>
        <xdr:cNvSpPr txBox="1"/>
      </xdr:nvSpPr>
      <xdr:spPr>
        <a:xfrm>
          <a:off x="17776267" y="1806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165479</xdr:rowOff>
    </xdr:from>
    <xdr:ext cx="469744" cy="259045"/>
    <xdr:sp macro="" textlink="">
      <xdr:nvSpPr>
        <xdr:cNvPr id="957" name="n_3mainValue【庁舎】&#10;一人当たり面積"/>
        <xdr:cNvSpPr txBox="1"/>
      </xdr:nvSpPr>
      <xdr:spPr>
        <a:xfrm>
          <a:off x="17001567" y="1810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58" name="n_4mainValue【庁舎】&#10;一人当たり面積"/>
        <xdr:cNvSpPr txBox="1"/>
      </xdr:nvSpPr>
      <xdr:spPr>
        <a:xfrm>
          <a:off x="162268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71.4</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年度に中央図書館を一部増築したものの、全面的な改修を未だ行っていないことによる。今後は個別施設計画に基づき長寿命化に取り組んでいく。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79.0</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％と類似団体平均よりも高くなっているのは、旧大館市の地区体育館（平均築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年）の老朽化が原因である。令和元年度に築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56</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年の市民体育館を解体したが、他の施設についても個別施設計画に基づき長寿命化に取り組んでいく。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76.9</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年度に一部改修をしたものの、市民文化会館が築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年経過していることによる。今後は計画的な改修工事による長寿命化に取り組んでいく。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94.1</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％と類似団体平均より突出しているのは、粗大ごみ処理施設が築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年、し尿処理場が築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年となっているためである。今後は広域圏単位でのし尿処理場の整備に取り組みつつ粗大ごみ処理施設の長寿命化を図っていく。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89.5</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％と類似団体平均よりも高くなっているのは、保健センターが築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年経過していることによる。今後は保健センターの耐震改修を行い、個別施設計画に基づき長寿命化に取り組んでいく。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67.7</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％と類似団体平均よりも高くなっているのは、消防本部及び各分署が築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年以上経過していることによる。今後は個別施設計画に基づき長寿命化に取り組んでいく。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22.5</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％と類似団体平均よりも</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くなっているのは、令和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年度に本庁舎の建替え事業を実施</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ことに加え、田代支所が築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年経過しているものの、比内支所が築</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年と比較的新しいことによるものである。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年間の財政力指数が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台で推移し、類似団体平均を下回っている主な要因は、長引く地方経済の景気低迷による個人所得の減少や土地価格の下落等による市税収入の伸び悩みによるものである。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年度は、分子となる基準財政収入額が市町村民税の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等により、分母となる基準財政需要額は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したが、単年度及び３ヶ年平均の財政力指数は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と前年度と同指数となった。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今後も市税を中心とした歳入確保に努め、歳出の徹底的な見直しを行い財政基盤の強化を図る。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回ったが、分子となる経常経費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は会計年度任用職員制度の導入に伴う人件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は減収補填債特例分の皆増により、ともに増加したが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人件費増加の影響が大きかったため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今後も病院事業の経営改善及び職員定員適正化計画の着実な実施により比率の改善を図る。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64</xdr:row>
      <xdr:rowOff>21272</xdr:rowOff>
    </xdr:to>
    <xdr:cxnSp macro="">
      <xdr:nvCxnSpPr>
        <xdr:cNvPr id="128" name="直線コネクタ 127"/>
        <xdr:cNvCxnSpPr/>
      </xdr:nvCxnSpPr>
      <xdr:spPr>
        <a:xfrm>
          <a:off x="4114800" y="1089755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96203</xdr:rowOff>
    </xdr:to>
    <xdr:cxnSp macro="">
      <xdr:nvCxnSpPr>
        <xdr:cNvPr id="131" name="直線コネクタ 130"/>
        <xdr:cNvCxnSpPr/>
      </xdr:nvCxnSpPr>
      <xdr:spPr>
        <a:xfrm>
          <a:off x="3225800" y="1084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63</xdr:row>
      <xdr:rowOff>41910</xdr:rowOff>
    </xdr:to>
    <xdr:cxnSp macro="">
      <xdr:nvCxnSpPr>
        <xdr:cNvPr id="134" name="直線コネクタ 133"/>
        <xdr:cNvCxnSpPr/>
      </xdr:nvCxnSpPr>
      <xdr:spPr>
        <a:xfrm>
          <a:off x="2336800" y="1072864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62</xdr:row>
      <xdr:rowOff>110807</xdr:rowOff>
    </xdr:to>
    <xdr:cxnSp macro="">
      <xdr:nvCxnSpPr>
        <xdr:cNvPr id="137" name="直線コネクタ 136"/>
        <xdr:cNvCxnSpPr/>
      </xdr:nvCxnSpPr>
      <xdr:spPr>
        <a:xfrm flipV="1">
          <a:off x="1447800" y="1072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45403</xdr:rowOff>
    </xdr:from>
    <xdr:to>
      <xdr:col>19</xdr:col>
      <xdr:colOff>184150</xdr:colOff>
      <xdr:row>63</xdr:row>
      <xdr:rowOff>147003</xdr:rowOff>
    </xdr:to>
    <xdr:sp macro="" textlink="">
      <xdr:nvSpPr>
        <xdr:cNvPr id="149" name="楕円 148"/>
        <xdr:cNvSpPr/>
      </xdr:nvSpPr>
      <xdr:spPr>
        <a:xfrm>
          <a:off x="4064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157180</xdr:rowOff>
    </xdr:from>
    <xdr:ext cx="736600" cy="259045"/>
    <xdr:sp macro="" textlink="">
      <xdr:nvSpPr>
        <xdr:cNvPr id="150" name="テキスト ボックス 149"/>
        <xdr:cNvSpPr txBox="1"/>
      </xdr:nvSpPr>
      <xdr:spPr>
        <a:xfrm>
          <a:off x="3733800" y="1061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2" name="テキスト ボックス 151"/>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3" name="楕円 152"/>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54" name="テキスト ボックス 153"/>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6" name="テキスト ボックス 155"/>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173,661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円と類似団体の平均より高くなっている。人口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人当たり職員数が類似団体平均より多いこと、県の人事委員会勧告に準じた給与改定に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人件費の増や公共施設の管理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の指定管理者への委託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を推し進めていることによる物件費の増等がその要因である。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このため、今後も職員定員適正化計画に基づく職員の適正配置や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公共施設等総合管理計画に基づく施設の適正管理等により人件費、物件費の抑制を図り、数値の改善を図る。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63340</xdr:rowOff>
    </xdr:from>
    <xdr:to>
      <xdr:col>23</xdr:col>
      <xdr:colOff>133350</xdr:colOff>
      <xdr:row>83</xdr:row>
      <xdr:rowOff>162796</xdr:rowOff>
    </xdr:to>
    <xdr:cxnSp macro="">
      <xdr:nvCxnSpPr>
        <xdr:cNvPr id="191" name="直線コネクタ 190"/>
        <xdr:cNvCxnSpPr/>
      </xdr:nvCxnSpPr>
      <xdr:spPr>
        <a:xfrm>
          <a:off x="4114800" y="14293690"/>
          <a:ext cx="838200" cy="9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25095</xdr:rowOff>
    </xdr:from>
    <xdr:to>
      <xdr:col>19</xdr:col>
      <xdr:colOff>133350</xdr:colOff>
      <xdr:row>83</xdr:row>
      <xdr:rowOff>63340</xdr:rowOff>
    </xdr:to>
    <xdr:cxnSp macro="">
      <xdr:nvCxnSpPr>
        <xdr:cNvPr id="194" name="直線コネクタ 193"/>
        <xdr:cNvCxnSpPr/>
      </xdr:nvCxnSpPr>
      <xdr:spPr>
        <a:xfrm>
          <a:off x="3225800" y="14255445"/>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1994</xdr:rowOff>
    </xdr:from>
    <xdr:to>
      <xdr:col>15</xdr:col>
      <xdr:colOff>82550</xdr:colOff>
      <xdr:row>83</xdr:row>
      <xdr:rowOff>25095</xdr:rowOff>
    </xdr:to>
    <xdr:cxnSp macro="">
      <xdr:nvCxnSpPr>
        <xdr:cNvPr id="197" name="直線コネクタ 196"/>
        <xdr:cNvCxnSpPr/>
      </xdr:nvCxnSpPr>
      <xdr:spPr>
        <a:xfrm>
          <a:off x="2336800" y="14232344"/>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113474</xdr:rowOff>
    </xdr:from>
    <xdr:to>
      <xdr:col>11</xdr:col>
      <xdr:colOff>31750</xdr:colOff>
      <xdr:row>83</xdr:row>
      <xdr:rowOff>1994</xdr:rowOff>
    </xdr:to>
    <xdr:cxnSp macro="">
      <xdr:nvCxnSpPr>
        <xdr:cNvPr id="200" name="直線コネクタ 199"/>
        <xdr:cNvCxnSpPr/>
      </xdr:nvCxnSpPr>
      <xdr:spPr>
        <a:xfrm>
          <a:off x="1447800" y="14172374"/>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111996</xdr:rowOff>
    </xdr:from>
    <xdr:to>
      <xdr:col>23</xdr:col>
      <xdr:colOff>184150</xdr:colOff>
      <xdr:row>84</xdr:row>
      <xdr:rowOff>42146</xdr:rowOff>
    </xdr:to>
    <xdr:sp macro="" textlink="">
      <xdr:nvSpPr>
        <xdr:cNvPr id="210" name="楕円 209"/>
        <xdr:cNvSpPr/>
      </xdr:nvSpPr>
      <xdr:spPr>
        <a:xfrm>
          <a:off x="4902200" y="143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84073</xdr:rowOff>
    </xdr:from>
    <xdr:ext cx="762000" cy="259045"/>
    <xdr:sp macro="" textlink="">
      <xdr:nvSpPr>
        <xdr:cNvPr id="211" name="人件費・物件費等の状況該当値テキスト"/>
        <xdr:cNvSpPr txBox="1"/>
      </xdr:nvSpPr>
      <xdr:spPr>
        <a:xfrm>
          <a:off x="5041900" y="143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12540</xdr:rowOff>
    </xdr:from>
    <xdr:to>
      <xdr:col>19</xdr:col>
      <xdr:colOff>184150</xdr:colOff>
      <xdr:row>83</xdr:row>
      <xdr:rowOff>114140</xdr:rowOff>
    </xdr:to>
    <xdr:sp macro="" textlink="">
      <xdr:nvSpPr>
        <xdr:cNvPr id="212" name="楕円 211"/>
        <xdr:cNvSpPr/>
      </xdr:nvSpPr>
      <xdr:spPr>
        <a:xfrm>
          <a:off x="4064000" y="142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98917</xdr:rowOff>
    </xdr:from>
    <xdr:ext cx="736600" cy="259045"/>
    <xdr:sp macro="" textlink="">
      <xdr:nvSpPr>
        <xdr:cNvPr id="213" name="テキスト ボックス 212"/>
        <xdr:cNvSpPr txBox="1"/>
      </xdr:nvSpPr>
      <xdr:spPr>
        <a:xfrm>
          <a:off x="3733800" y="1432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145745</xdr:rowOff>
    </xdr:from>
    <xdr:to>
      <xdr:col>15</xdr:col>
      <xdr:colOff>133350</xdr:colOff>
      <xdr:row>83</xdr:row>
      <xdr:rowOff>75895</xdr:rowOff>
    </xdr:to>
    <xdr:sp macro="" textlink="">
      <xdr:nvSpPr>
        <xdr:cNvPr id="214" name="楕円 213"/>
        <xdr:cNvSpPr/>
      </xdr:nvSpPr>
      <xdr:spPr>
        <a:xfrm>
          <a:off x="3175000" y="14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60672</xdr:rowOff>
    </xdr:from>
    <xdr:ext cx="762000" cy="259045"/>
    <xdr:sp macro="" textlink="">
      <xdr:nvSpPr>
        <xdr:cNvPr id="215" name="テキスト ボックス 214"/>
        <xdr:cNvSpPr txBox="1"/>
      </xdr:nvSpPr>
      <xdr:spPr>
        <a:xfrm>
          <a:off x="2844800" y="142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122644</xdr:rowOff>
    </xdr:from>
    <xdr:to>
      <xdr:col>11</xdr:col>
      <xdr:colOff>82550</xdr:colOff>
      <xdr:row>83</xdr:row>
      <xdr:rowOff>52794</xdr:rowOff>
    </xdr:to>
    <xdr:sp macro="" textlink="">
      <xdr:nvSpPr>
        <xdr:cNvPr id="216" name="楕円 215"/>
        <xdr:cNvSpPr/>
      </xdr:nvSpPr>
      <xdr:spPr>
        <a:xfrm>
          <a:off x="2286000" y="141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37571</xdr:rowOff>
    </xdr:from>
    <xdr:ext cx="762000" cy="259045"/>
    <xdr:sp macro="" textlink="">
      <xdr:nvSpPr>
        <xdr:cNvPr id="217" name="テキスト ボックス 216"/>
        <xdr:cNvSpPr txBox="1"/>
      </xdr:nvSpPr>
      <xdr:spPr>
        <a:xfrm>
          <a:off x="1955800" y="1426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62674</xdr:rowOff>
    </xdr:from>
    <xdr:to>
      <xdr:col>7</xdr:col>
      <xdr:colOff>31750</xdr:colOff>
      <xdr:row>82</xdr:row>
      <xdr:rowOff>164274</xdr:rowOff>
    </xdr:to>
    <xdr:sp macro="" textlink="">
      <xdr:nvSpPr>
        <xdr:cNvPr id="218" name="楕円 217"/>
        <xdr:cNvSpPr/>
      </xdr:nvSpPr>
      <xdr:spPr>
        <a:xfrm>
          <a:off x="1397000" y="141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149051</xdr:rowOff>
    </xdr:from>
    <xdr:ext cx="762000" cy="259045"/>
    <xdr:sp macro="" textlink="">
      <xdr:nvSpPr>
        <xdr:cNvPr id="219" name="テキスト ボックス 218"/>
        <xdr:cNvSpPr txBox="1"/>
      </xdr:nvSpPr>
      <xdr:spPr>
        <a:xfrm>
          <a:off x="1066800" y="1420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２年度は大きな制度改正はなかったが、年代別の職員構成の変動により、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ポイント上昇する結果となった。それでも、類似団体よりは低い指数となっている。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今後も地域の民間企業の給与水準との均衡を基本とし、国や県の動向等を踏まえ、給与の適正化に努める。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95955</xdr:rowOff>
    </xdr:to>
    <xdr:cxnSp macro="">
      <xdr:nvCxnSpPr>
        <xdr:cNvPr id="253" name="直線コネクタ 252"/>
        <xdr:cNvCxnSpPr/>
      </xdr:nvCxnSpPr>
      <xdr:spPr>
        <a:xfrm>
          <a:off x="16179800" y="144709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69145</xdr:rowOff>
    </xdr:to>
    <xdr:cxnSp macro="">
      <xdr:nvCxnSpPr>
        <xdr:cNvPr id="256" name="直線コネクタ 255"/>
        <xdr:cNvCxnSpPr/>
      </xdr:nvCxnSpPr>
      <xdr:spPr>
        <a:xfrm>
          <a:off x="15290800" y="1447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95955</xdr:rowOff>
    </xdr:to>
    <xdr:cxnSp macro="">
      <xdr:nvCxnSpPr>
        <xdr:cNvPr id="259" name="直線コネクタ 258"/>
        <xdr:cNvCxnSpPr/>
      </xdr:nvCxnSpPr>
      <xdr:spPr>
        <a:xfrm flipV="1">
          <a:off x="14401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2" name="直線コネクタ 261"/>
        <xdr:cNvCxnSpPr/>
      </xdr:nvCxnSpPr>
      <xdr:spPr>
        <a:xfrm flipV="1">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2" name="楕円 271"/>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3" name="給与水準   （国との比較）該当値テキスト"/>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4" name="楕円 273"/>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75" name="テキスト ボックス 274"/>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8" name="楕円 277"/>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9" name="テキスト ボックス 278"/>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0" name="楕円 279"/>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1" name="テキスト ボックス 280"/>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全体の業務量が増加している状況にあり、さらに新型コロナワクチン接種対応のための職員配置などもあり職員を増員した結果、増加した。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権限移譲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を受けた事務処理の開始などにより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、人口が減っても職員数を減らせる状況にはなく、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に作成した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で計画を策定した。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そのため、今後しばらくは人口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人当たりの職員数は微増していくと思われる。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79587</xdr:rowOff>
    </xdr:from>
    <xdr:to>
      <xdr:col>81</xdr:col>
      <xdr:colOff>44450</xdr:colOff>
      <xdr:row>64</xdr:row>
      <xdr:rowOff>137901</xdr:rowOff>
    </xdr:to>
    <xdr:cxnSp macro="">
      <xdr:nvCxnSpPr>
        <xdr:cNvPr id="316" name="直線コネクタ 315"/>
        <xdr:cNvCxnSpPr/>
      </xdr:nvCxnSpPr>
      <xdr:spPr>
        <a:xfrm>
          <a:off x="16179800" y="11052387"/>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29316</xdr:rowOff>
    </xdr:from>
    <xdr:to>
      <xdr:col>77</xdr:col>
      <xdr:colOff>44450</xdr:colOff>
      <xdr:row>64</xdr:row>
      <xdr:rowOff>79587</xdr:rowOff>
    </xdr:to>
    <xdr:cxnSp macro="">
      <xdr:nvCxnSpPr>
        <xdr:cNvPr id="319" name="直線コネクタ 318"/>
        <xdr:cNvCxnSpPr/>
      </xdr:nvCxnSpPr>
      <xdr:spPr>
        <a:xfrm>
          <a:off x="15290800" y="1100211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13229</xdr:rowOff>
    </xdr:from>
    <xdr:to>
      <xdr:col>72</xdr:col>
      <xdr:colOff>203200</xdr:colOff>
      <xdr:row>64</xdr:row>
      <xdr:rowOff>29316</xdr:rowOff>
    </xdr:to>
    <xdr:cxnSp macro="">
      <xdr:nvCxnSpPr>
        <xdr:cNvPr id="322" name="直線コネクタ 321"/>
        <xdr:cNvCxnSpPr/>
      </xdr:nvCxnSpPr>
      <xdr:spPr>
        <a:xfrm>
          <a:off x="14401800" y="1098602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158538</xdr:rowOff>
    </xdr:from>
    <xdr:to>
      <xdr:col>68</xdr:col>
      <xdr:colOff>152400</xdr:colOff>
      <xdr:row>64</xdr:row>
      <xdr:rowOff>13229</xdr:rowOff>
    </xdr:to>
    <xdr:cxnSp macro="">
      <xdr:nvCxnSpPr>
        <xdr:cNvPr id="325" name="直線コネクタ 324"/>
        <xdr:cNvCxnSpPr/>
      </xdr:nvCxnSpPr>
      <xdr:spPr>
        <a:xfrm>
          <a:off x="13512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87101</xdr:rowOff>
    </xdr:from>
    <xdr:to>
      <xdr:col>81</xdr:col>
      <xdr:colOff>95250</xdr:colOff>
      <xdr:row>65</xdr:row>
      <xdr:rowOff>17251</xdr:rowOff>
    </xdr:to>
    <xdr:sp macro="" textlink="">
      <xdr:nvSpPr>
        <xdr:cNvPr id="335" name="楕円 334"/>
        <xdr:cNvSpPr/>
      </xdr:nvSpPr>
      <xdr:spPr>
        <a:xfrm>
          <a:off x="16967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59178</xdr:rowOff>
    </xdr:from>
    <xdr:ext cx="762000" cy="259045"/>
    <xdr:sp macro="" textlink="">
      <xdr:nvSpPr>
        <xdr:cNvPr id="336" name="定員管理の状況該当値テキスト"/>
        <xdr:cNvSpPr txBox="1"/>
      </xdr:nvSpPr>
      <xdr:spPr>
        <a:xfrm>
          <a:off x="17106900" y="110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28787</xdr:rowOff>
    </xdr:from>
    <xdr:to>
      <xdr:col>77</xdr:col>
      <xdr:colOff>95250</xdr:colOff>
      <xdr:row>64</xdr:row>
      <xdr:rowOff>130387</xdr:rowOff>
    </xdr:to>
    <xdr:sp macro="" textlink="">
      <xdr:nvSpPr>
        <xdr:cNvPr id="337" name="楕円 336"/>
        <xdr:cNvSpPr/>
      </xdr:nvSpPr>
      <xdr:spPr>
        <a:xfrm>
          <a:off x="16129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115164</xdr:rowOff>
    </xdr:from>
    <xdr:ext cx="736600" cy="259045"/>
    <xdr:sp macro="" textlink="">
      <xdr:nvSpPr>
        <xdr:cNvPr id="338" name="テキスト ボックス 337"/>
        <xdr:cNvSpPr txBox="1"/>
      </xdr:nvSpPr>
      <xdr:spPr>
        <a:xfrm>
          <a:off x="15798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149966</xdr:rowOff>
    </xdr:from>
    <xdr:to>
      <xdr:col>73</xdr:col>
      <xdr:colOff>44450</xdr:colOff>
      <xdr:row>64</xdr:row>
      <xdr:rowOff>80116</xdr:rowOff>
    </xdr:to>
    <xdr:sp macro="" textlink="">
      <xdr:nvSpPr>
        <xdr:cNvPr id="339" name="楕円 338"/>
        <xdr:cNvSpPr/>
      </xdr:nvSpPr>
      <xdr:spPr>
        <a:xfrm>
          <a:off x="15240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64893</xdr:rowOff>
    </xdr:from>
    <xdr:ext cx="762000" cy="259045"/>
    <xdr:sp macro="" textlink="">
      <xdr:nvSpPr>
        <xdr:cNvPr id="340" name="テキスト ボックス 339"/>
        <xdr:cNvSpPr txBox="1"/>
      </xdr:nvSpPr>
      <xdr:spPr>
        <a:xfrm>
          <a:off x="14909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133879</xdr:rowOff>
    </xdr:from>
    <xdr:to>
      <xdr:col>68</xdr:col>
      <xdr:colOff>203200</xdr:colOff>
      <xdr:row>64</xdr:row>
      <xdr:rowOff>64029</xdr:rowOff>
    </xdr:to>
    <xdr:sp macro="" textlink="">
      <xdr:nvSpPr>
        <xdr:cNvPr id="341" name="楕円 340"/>
        <xdr:cNvSpPr/>
      </xdr:nvSpPr>
      <xdr:spPr>
        <a:xfrm>
          <a:off x="14351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48806</xdr:rowOff>
    </xdr:from>
    <xdr:ext cx="762000" cy="259045"/>
    <xdr:sp macro="" textlink="">
      <xdr:nvSpPr>
        <xdr:cNvPr id="342" name="テキスト ボックス 341"/>
        <xdr:cNvSpPr txBox="1"/>
      </xdr:nvSpPr>
      <xdr:spPr>
        <a:xfrm>
          <a:off x="14020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107738</xdr:rowOff>
    </xdr:from>
    <xdr:to>
      <xdr:col>64</xdr:col>
      <xdr:colOff>152400</xdr:colOff>
      <xdr:row>64</xdr:row>
      <xdr:rowOff>37888</xdr:rowOff>
    </xdr:to>
    <xdr:sp macro="" textlink="">
      <xdr:nvSpPr>
        <xdr:cNvPr id="343" name="楕円 342"/>
        <xdr:cNvSpPr/>
      </xdr:nvSpPr>
      <xdr:spPr>
        <a:xfrm>
          <a:off x="13462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22665</xdr:rowOff>
    </xdr:from>
    <xdr:ext cx="762000" cy="259045"/>
    <xdr:sp macro="" textlink="">
      <xdr:nvSpPr>
        <xdr:cNvPr id="344" name="テキスト ボックス 343"/>
        <xdr:cNvSpPr txBox="1"/>
      </xdr:nvSpPr>
      <xdr:spPr>
        <a:xfrm>
          <a:off x="13131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類似団体平均を上回って推移してきているが、下水道事業債等の公営企業債の元利償還に対する繰入金の減少により数値は改善してきた。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３年度以降</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は本庁舎建設事業の元金償還</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が始まるため、</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徐々に上昇し</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６年度以降は５年度の比率で推移すると見込まれる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52070</xdr:rowOff>
    </xdr:to>
    <xdr:cxnSp macro="">
      <xdr:nvCxnSpPr>
        <xdr:cNvPr id="376" name="直線コネクタ 375"/>
        <xdr:cNvCxnSpPr/>
      </xdr:nvCxnSpPr>
      <xdr:spPr>
        <a:xfrm flipV="1">
          <a:off x="16179800" y="70718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52070</xdr:rowOff>
    </xdr:to>
    <xdr:cxnSp macro="">
      <xdr:nvCxnSpPr>
        <xdr:cNvPr id="379" name="直線コネクタ 378"/>
        <xdr:cNvCxnSpPr/>
      </xdr:nvCxnSpPr>
      <xdr:spPr>
        <a:xfrm>
          <a:off x="15290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81026</xdr:rowOff>
    </xdr:to>
    <xdr:cxnSp macro="">
      <xdr:nvCxnSpPr>
        <xdr:cNvPr id="382" name="直線コネクタ 381"/>
        <xdr:cNvCxnSpPr/>
      </xdr:nvCxnSpPr>
      <xdr:spPr>
        <a:xfrm flipV="1">
          <a:off x="14401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138938</xdr:rowOff>
    </xdr:to>
    <xdr:cxnSp macro="">
      <xdr:nvCxnSpPr>
        <xdr:cNvPr id="385" name="直線コネクタ 384"/>
        <xdr:cNvCxnSpPr/>
      </xdr:nvCxnSpPr>
      <xdr:spPr>
        <a:xfrm flipV="1">
          <a:off x="13512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5" name="楕円 394"/>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6"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8" name="テキスト ボックス 39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0" name="テキスト ボックス 39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1" name="楕円 400"/>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2" name="テキスト ボックス 40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3" name="楕円 402"/>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4" name="テキスト ボックス 403"/>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と類似団体平均を大きく上回って推移してきている。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近年数値は改善してきていたが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に伴う地方債の借入れによる増や一般廃棄物処理施設のＰＦＩ事業に伴う債務負担行為に基づく支出見込額が皆増することが影響し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今後は大館駅周辺整備事業等に伴う地方債の借入れを予定している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、３年度は本庁舎建設事業の一部繰上償還、４年度以降は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PFI</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事業の債務負担行為に基づく支出見込額が減少する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、３年度以降は徐々に比率が上昇する見込みである。引き続き普通建設事業を厳選し、地方債残高の増加を抑制していく。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40767</xdr:rowOff>
    </xdr:from>
    <xdr:to>
      <xdr:col>81</xdr:col>
      <xdr:colOff>44450</xdr:colOff>
      <xdr:row>17</xdr:row>
      <xdr:rowOff>159808</xdr:rowOff>
    </xdr:to>
    <xdr:cxnSp macro="">
      <xdr:nvCxnSpPr>
        <xdr:cNvPr id="438" name="直線コネクタ 437"/>
        <xdr:cNvCxnSpPr/>
      </xdr:nvCxnSpPr>
      <xdr:spPr>
        <a:xfrm>
          <a:off x="16179800" y="2955417"/>
          <a:ext cx="8382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40767</xdr:rowOff>
    </xdr:from>
    <xdr:to>
      <xdr:col>77</xdr:col>
      <xdr:colOff>44450</xdr:colOff>
      <xdr:row>17</xdr:row>
      <xdr:rowOff>42376</xdr:rowOff>
    </xdr:to>
    <xdr:cxnSp macro="">
      <xdr:nvCxnSpPr>
        <xdr:cNvPr id="441" name="直線コネクタ 440"/>
        <xdr:cNvCxnSpPr/>
      </xdr:nvCxnSpPr>
      <xdr:spPr>
        <a:xfrm flipV="1">
          <a:off x="15290800" y="295541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42376</xdr:rowOff>
    </xdr:to>
    <xdr:cxnSp macro="">
      <xdr:nvCxnSpPr>
        <xdr:cNvPr id="444" name="直線コネクタ 443"/>
        <xdr:cNvCxnSpPr/>
      </xdr:nvCxnSpPr>
      <xdr:spPr>
        <a:xfrm>
          <a:off x="14401800" y="295059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35941</xdr:rowOff>
    </xdr:from>
    <xdr:to>
      <xdr:col>68</xdr:col>
      <xdr:colOff>152400</xdr:colOff>
      <xdr:row>17</xdr:row>
      <xdr:rowOff>52832</xdr:rowOff>
    </xdr:to>
    <xdr:cxnSp macro="">
      <xdr:nvCxnSpPr>
        <xdr:cNvPr id="447" name="直線コネクタ 446"/>
        <xdr:cNvCxnSpPr/>
      </xdr:nvCxnSpPr>
      <xdr:spPr>
        <a:xfrm flipV="1">
          <a:off x="13512800" y="29505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109008</xdr:rowOff>
    </xdr:from>
    <xdr:to>
      <xdr:col>81</xdr:col>
      <xdr:colOff>95250</xdr:colOff>
      <xdr:row>18</xdr:row>
      <xdr:rowOff>39158</xdr:rowOff>
    </xdr:to>
    <xdr:sp macro="" textlink="">
      <xdr:nvSpPr>
        <xdr:cNvPr id="457" name="楕円 456"/>
        <xdr:cNvSpPr/>
      </xdr:nvSpPr>
      <xdr:spPr>
        <a:xfrm>
          <a:off x="169672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81085</xdr:rowOff>
    </xdr:from>
    <xdr:ext cx="762000" cy="259045"/>
    <xdr:sp macro="" textlink="">
      <xdr:nvSpPr>
        <xdr:cNvPr id="458" name="将来負担の状況該当値テキスト"/>
        <xdr:cNvSpPr txBox="1"/>
      </xdr:nvSpPr>
      <xdr:spPr>
        <a:xfrm>
          <a:off x="17106900" y="299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161417</xdr:rowOff>
    </xdr:from>
    <xdr:to>
      <xdr:col>77</xdr:col>
      <xdr:colOff>95250</xdr:colOff>
      <xdr:row>17</xdr:row>
      <xdr:rowOff>91567</xdr:rowOff>
    </xdr:to>
    <xdr:sp macro="" textlink="">
      <xdr:nvSpPr>
        <xdr:cNvPr id="459" name="楕円 458"/>
        <xdr:cNvSpPr/>
      </xdr:nvSpPr>
      <xdr:spPr>
        <a:xfrm>
          <a:off x="16129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76344</xdr:rowOff>
    </xdr:from>
    <xdr:ext cx="736600" cy="259045"/>
    <xdr:sp macro="" textlink="">
      <xdr:nvSpPr>
        <xdr:cNvPr id="460" name="テキスト ボックス 459"/>
        <xdr:cNvSpPr txBox="1"/>
      </xdr:nvSpPr>
      <xdr:spPr>
        <a:xfrm>
          <a:off x="15798800" y="299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163026</xdr:rowOff>
    </xdr:from>
    <xdr:to>
      <xdr:col>73</xdr:col>
      <xdr:colOff>44450</xdr:colOff>
      <xdr:row>17</xdr:row>
      <xdr:rowOff>93176</xdr:rowOff>
    </xdr:to>
    <xdr:sp macro="" textlink="">
      <xdr:nvSpPr>
        <xdr:cNvPr id="461" name="楕円 460"/>
        <xdr:cNvSpPr/>
      </xdr:nvSpPr>
      <xdr:spPr>
        <a:xfrm>
          <a:off x="15240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77953</xdr:rowOff>
    </xdr:from>
    <xdr:ext cx="762000" cy="259045"/>
    <xdr:sp macro="" textlink="">
      <xdr:nvSpPr>
        <xdr:cNvPr id="462" name="テキスト ボックス 461"/>
        <xdr:cNvSpPr txBox="1"/>
      </xdr:nvSpPr>
      <xdr:spPr>
        <a:xfrm>
          <a:off x="14909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156591</xdr:rowOff>
    </xdr:from>
    <xdr:to>
      <xdr:col>68</xdr:col>
      <xdr:colOff>203200</xdr:colOff>
      <xdr:row>17</xdr:row>
      <xdr:rowOff>86741</xdr:rowOff>
    </xdr:to>
    <xdr:sp macro="" textlink="">
      <xdr:nvSpPr>
        <xdr:cNvPr id="463" name="楕円 462"/>
        <xdr:cNvSpPr/>
      </xdr:nvSpPr>
      <xdr:spPr>
        <a:xfrm>
          <a:off x="14351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71518</xdr:rowOff>
    </xdr:from>
    <xdr:ext cx="762000" cy="259045"/>
    <xdr:sp macro="" textlink="">
      <xdr:nvSpPr>
        <xdr:cNvPr id="464" name="テキスト ボックス 463"/>
        <xdr:cNvSpPr txBox="1"/>
      </xdr:nvSpPr>
      <xdr:spPr>
        <a:xfrm>
          <a:off x="14020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2032</xdr:rowOff>
    </xdr:from>
    <xdr:to>
      <xdr:col>64</xdr:col>
      <xdr:colOff>152400</xdr:colOff>
      <xdr:row>17</xdr:row>
      <xdr:rowOff>103632</xdr:rowOff>
    </xdr:to>
    <xdr:sp macro="" textlink="">
      <xdr:nvSpPr>
        <xdr:cNvPr id="465" name="楕円 464"/>
        <xdr:cNvSpPr/>
      </xdr:nvSpPr>
      <xdr:spPr>
        <a:xfrm>
          <a:off x="13462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88409</xdr:rowOff>
    </xdr:from>
    <xdr:ext cx="762000" cy="259045"/>
    <xdr:sp macro="" textlink="">
      <xdr:nvSpPr>
        <xdr:cNvPr id="466" name="テキスト ボックス 465"/>
        <xdr:cNvSpPr txBox="1"/>
      </xdr:nvSpPr>
      <xdr:spPr>
        <a:xfrm>
          <a:off x="13131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人件費は前年度比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伴い、賃金を人件費に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計上したこと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今後も、職員定員適正化計画に基づく適正な人員配置や、第６次大館市行財政改革大綱に基づく事務事業の見直しを行い、人件費の抑制を図る。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36</xdr:row>
      <xdr:rowOff>85852</xdr:rowOff>
    </xdr:to>
    <xdr:cxnSp macro="">
      <xdr:nvCxnSpPr>
        <xdr:cNvPr id="64" name="直線コネクタ 63"/>
        <xdr:cNvCxnSpPr/>
      </xdr:nvCxnSpPr>
      <xdr:spPr>
        <a:xfrm>
          <a:off x="3987800" y="602945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28702</xdr:rowOff>
    </xdr:to>
    <xdr:cxnSp macro="">
      <xdr:nvCxnSpPr>
        <xdr:cNvPr id="67" name="直線コネクタ 66"/>
        <xdr:cNvCxnSpPr/>
      </xdr:nvCxnSpPr>
      <xdr:spPr>
        <a:xfrm>
          <a:off x="3098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34</xdr:row>
      <xdr:rowOff>163576</xdr:rowOff>
    </xdr:to>
    <xdr:cxnSp macro="">
      <xdr:nvCxnSpPr>
        <xdr:cNvPr id="70" name="直線コネクタ 69"/>
        <xdr:cNvCxnSpPr/>
      </xdr:nvCxnSpPr>
      <xdr:spPr>
        <a:xfrm>
          <a:off x="2209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92710</xdr:rowOff>
    </xdr:to>
    <xdr:cxnSp macro="">
      <xdr:nvCxnSpPr>
        <xdr:cNvPr id="73" name="直線コネクタ 72"/>
        <xdr:cNvCxnSpPr/>
      </xdr:nvCxnSpPr>
      <xdr:spPr>
        <a:xfrm flipV="1">
          <a:off x="1320800" y="5965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7129</xdr:rowOff>
    </xdr:from>
    <xdr:ext cx="762000" cy="259045"/>
    <xdr:sp macro="" textlink="">
      <xdr:nvSpPr>
        <xdr:cNvPr id="84" name="人件費該当値テキスト"/>
        <xdr:cNvSpPr txBox="1"/>
      </xdr:nvSpPr>
      <xdr:spPr>
        <a:xfrm>
          <a:off x="4914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64279</xdr:rowOff>
    </xdr:from>
    <xdr:ext cx="736600" cy="259045"/>
    <xdr:sp macro="" textlink="">
      <xdr:nvSpPr>
        <xdr:cNvPr id="86" name="テキスト ボックス 85"/>
        <xdr:cNvSpPr txBox="1"/>
      </xdr:nvSpPr>
      <xdr:spPr>
        <a:xfrm>
          <a:off x="3606800" y="606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27703</xdr:rowOff>
    </xdr:from>
    <xdr:ext cx="762000" cy="259045"/>
    <xdr:sp macro="" textlink="">
      <xdr:nvSpPr>
        <xdr:cNvPr id="88" name="テキスト ボックス 87"/>
        <xdr:cNvSpPr txBox="1"/>
      </xdr:nvSpPr>
      <xdr:spPr>
        <a:xfrm>
          <a:off x="2717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92" name="テキスト ボックス 91"/>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400" b="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これは、会計年度任用職員制度導入に伴</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い、賃金を人件費に計上したこと</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要因と考えられる。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今後も指定管理者制度の活用を図りつつ、併せて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公共施設等総合管理計画に基づく施設管理の適正化を図り、物件費の見直しを行う。</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73660</xdr:rowOff>
    </xdr:to>
    <xdr:cxnSp macro="">
      <xdr:nvCxnSpPr>
        <xdr:cNvPr id="125" name="直線コネクタ 124"/>
        <xdr:cNvCxnSpPr/>
      </xdr:nvCxnSpPr>
      <xdr:spPr>
        <a:xfrm flipV="1">
          <a:off x="15671800" y="3022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73660</xdr:rowOff>
    </xdr:to>
    <xdr:cxnSp macro="">
      <xdr:nvCxnSpPr>
        <xdr:cNvPr id="128" name="直線コネクタ 127"/>
        <xdr:cNvCxnSpPr/>
      </xdr:nvCxnSpPr>
      <xdr:spPr>
        <a:xfrm>
          <a:off x="14782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73660</xdr:rowOff>
    </xdr:to>
    <xdr:cxnSp macro="">
      <xdr:nvCxnSpPr>
        <xdr:cNvPr id="131" name="直線コネクタ 130"/>
        <xdr:cNvCxnSpPr/>
      </xdr:nvCxnSpPr>
      <xdr:spPr>
        <a:xfrm>
          <a:off x="13893800" y="312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43180</xdr:rowOff>
    </xdr:to>
    <xdr:cxnSp macro="">
      <xdr:nvCxnSpPr>
        <xdr:cNvPr id="134" name="直線コネクタ 133"/>
        <xdr:cNvCxnSpPr/>
      </xdr:nvCxnSpPr>
      <xdr:spPr>
        <a:xfrm>
          <a:off x="13004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5"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6" name="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生活保護受給者の減少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生活保護費の減少や児童数減少による児童扶養手当給付費の減少による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今後も適切な福祉サービスを実施することにより、扶助費の適正化を図る。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107950</xdr:rowOff>
    </xdr:to>
    <xdr:cxnSp macro="">
      <xdr:nvCxnSpPr>
        <xdr:cNvPr id="188" name="直線コネクタ 187"/>
        <xdr:cNvCxnSpPr/>
      </xdr:nvCxnSpPr>
      <xdr:spPr>
        <a:xfrm flipV="1">
          <a:off x="3987800" y="93961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1" name="直線コネクタ 190"/>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75293</xdr:rowOff>
    </xdr:to>
    <xdr:cxnSp macro="">
      <xdr:nvCxnSpPr>
        <xdr:cNvPr id="194" name="直線コネクタ 193"/>
        <xdr:cNvCxnSpPr/>
      </xdr:nvCxnSpPr>
      <xdr:spPr>
        <a:xfrm>
          <a:off x="2209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53522</xdr:rowOff>
    </xdr:to>
    <xdr:cxnSp macro="">
      <xdr:nvCxnSpPr>
        <xdr:cNvPr id="197" name="直線コネクタ 196"/>
        <xdr:cNvCxnSpPr/>
      </xdr:nvCxnSpPr>
      <xdr:spPr>
        <a:xfrm>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7" name="楕円 206"/>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8"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2" name="テキスト ボックス 211"/>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介護サービスの利用増に伴う介護給付費の増額により介護保険特別会計への繰出金が増額したことによるものである。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今後も介護保険料等の歳入の確保に努め、数値の改善を図る。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79375</xdr:rowOff>
    </xdr:from>
    <xdr:to>
      <xdr:col>82</xdr:col>
      <xdr:colOff>107950</xdr:colOff>
      <xdr:row>60</xdr:row>
      <xdr:rowOff>3175</xdr:rowOff>
    </xdr:to>
    <xdr:cxnSp macro="">
      <xdr:nvCxnSpPr>
        <xdr:cNvPr id="253" name="直線コネクタ 252"/>
        <xdr:cNvCxnSpPr/>
      </xdr:nvCxnSpPr>
      <xdr:spPr>
        <a:xfrm>
          <a:off x="15671800" y="101949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79375</xdr:rowOff>
    </xdr:from>
    <xdr:to>
      <xdr:col>78</xdr:col>
      <xdr:colOff>69850</xdr:colOff>
      <xdr:row>59</xdr:row>
      <xdr:rowOff>107950</xdr:rowOff>
    </xdr:to>
    <xdr:cxnSp macro="">
      <xdr:nvCxnSpPr>
        <xdr:cNvPr id="256" name="直線コネクタ 255"/>
        <xdr:cNvCxnSpPr/>
      </xdr:nvCxnSpPr>
      <xdr:spPr>
        <a:xfrm flipV="1">
          <a:off x="14782800" y="1019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59</xdr:row>
      <xdr:rowOff>107950</xdr:rowOff>
    </xdr:to>
    <xdr:cxnSp macro="">
      <xdr:nvCxnSpPr>
        <xdr:cNvPr id="259" name="直線コネクタ 258"/>
        <xdr:cNvCxnSpPr/>
      </xdr:nvCxnSpPr>
      <xdr:spPr>
        <a:xfrm>
          <a:off x="13893800" y="1019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22225</xdr:rowOff>
    </xdr:from>
    <xdr:to>
      <xdr:col>69</xdr:col>
      <xdr:colOff>92075</xdr:colOff>
      <xdr:row>59</xdr:row>
      <xdr:rowOff>79375</xdr:rowOff>
    </xdr:to>
    <xdr:cxnSp macro="">
      <xdr:nvCxnSpPr>
        <xdr:cNvPr id="262" name="直線コネクタ 261"/>
        <xdr:cNvCxnSpPr/>
      </xdr:nvCxnSpPr>
      <xdr:spPr>
        <a:xfrm>
          <a:off x="13004800" y="10137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123825</xdr:rowOff>
    </xdr:from>
    <xdr:to>
      <xdr:col>82</xdr:col>
      <xdr:colOff>158750</xdr:colOff>
      <xdr:row>60</xdr:row>
      <xdr:rowOff>53975</xdr:rowOff>
    </xdr:to>
    <xdr:sp macro="" textlink="">
      <xdr:nvSpPr>
        <xdr:cNvPr id="272" name="楕円 271"/>
        <xdr:cNvSpPr/>
      </xdr:nvSpPr>
      <xdr:spPr>
        <a:xfrm>
          <a:off x="164592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95902</xdr:rowOff>
    </xdr:from>
    <xdr:ext cx="762000" cy="259045"/>
    <xdr:sp macro="" textlink="">
      <xdr:nvSpPr>
        <xdr:cNvPr id="273" name="その他該当値テキスト"/>
        <xdr:cNvSpPr txBox="1"/>
      </xdr:nvSpPr>
      <xdr:spPr>
        <a:xfrm>
          <a:off x="165989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28575</xdr:rowOff>
    </xdr:from>
    <xdr:to>
      <xdr:col>78</xdr:col>
      <xdr:colOff>120650</xdr:colOff>
      <xdr:row>59</xdr:row>
      <xdr:rowOff>130175</xdr:rowOff>
    </xdr:to>
    <xdr:sp macro="" textlink="">
      <xdr:nvSpPr>
        <xdr:cNvPr id="274" name="楕円 273"/>
        <xdr:cNvSpPr/>
      </xdr:nvSpPr>
      <xdr:spPr>
        <a:xfrm>
          <a:off x="15621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114952</xdr:rowOff>
    </xdr:from>
    <xdr:ext cx="736600" cy="259045"/>
    <xdr:sp macro="" textlink="">
      <xdr:nvSpPr>
        <xdr:cNvPr id="275" name="テキスト ボックス 274"/>
        <xdr:cNvSpPr txBox="1"/>
      </xdr:nvSpPr>
      <xdr:spPr>
        <a:xfrm>
          <a:off x="15290800" y="1023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28575</xdr:rowOff>
    </xdr:from>
    <xdr:to>
      <xdr:col>69</xdr:col>
      <xdr:colOff>142875</xdr:colOff>
      <xdr:row>59</xdr:row>
      <xdr:rowOff>130175</xdr:rowOff>
    </xdr:to>
    <xdr:sp macro="" textlink="">
      <xdr:nvSpPr>
        <xdr:cNvPr id="278" name="楕円 277"/>
        <xdr:cNvSpPr/>
      </xdr:nvSpPr>
      <xdr:spPr>
        <a:xfrm>
          <a:off x="13843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79" name="テキスト ボックス 278"/>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142875</xdr:rowOff>
    </xdr:from>
    <xdr:to>
      <xdr:col>65</xdr:col>
      <xdr:colOff>53975</xdr:colOff>
      <xdr:row>59</xdr:row>
      <xdr:rowOff>73025</xdr:rowOff>
    </xdr:to>
    <xdr:sp macro="" textlink="">
      <xdr:nvSpPr>
        <xdr:cNvPr id="280" name="楕円 279"/>
        <xdr:cNvSpPr/>
      </xdr:nvSpPr>
      <xdr:spPr>
        <a:xfrm>
          <a:off x="12954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57802</xdr:rowOff>
    </xdr:from>
    <xdr:ext cx="762000" cy="259045"/>
    <xdr:sp macro="" textlink="">
      <xdr:nvSpPr>
        <xdr:cNvPr id="281" name="テキスト ボックス 280"/>
        <xdr:cNvSpPr txBox="1"/>
      </xdr:nvSpPr>
      <xdr:spPr>
        <a:xfrm>
          <a:off x="12623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補助費等は前年度比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ポイント下回った。これは、下水道事業に対する補助金及び負担金の増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今後も下水道事業の使用料収入の確保のほか、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病院事業経営改革プランに基づく病院事業の経営改善等により、補助費等の抑制を図る。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72136</xdr:rowOff>
    </xdr:to>
    <xdr:cxnSp macro="">
      <xdr:nvCxnSpPr>
        <xdr:cNvPr id="311" name="直線コネクタ 310"/>
        <xdr:cNvCxnSpPr/>
      </xdr:nvCxnSpPr>
      <xdr:spPr>
        <a:xfrm>
          <a:off x="15671800" y="61940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14" name="直線コネクタ 313"/>
        <xdr:cNvCxnSpPr/>
      </xdr:nvCxnSpPr>
      <xdr:spPr>
        <a:xfrm>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3556</xdr:rowOff>
    </xdr:to>
    <xdr:cxnSp macro="">
      <xdr:nvCxnSpPr>
        <xdr:cNvPr id="317" name="直線コネクタ 316"/>
        <xdr:cNvCxnSpPr/>
      </xdr:nvCxnSpPr>
      <xdr:spPr>
        <a:xfrm>
          <a:off x="13893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161290</xdr:rowOff>
    </xdr:to>
    <xdr:cxnSp macro="">
      <xdr:nvCxnSpPr>
        <xdr:cNvPr id="320" name="直線コネクタ 319"/>
        <xdr:cNvCxnSpPr/>
      </xdr:nvCxnSpPr>
      <xdr:spPr>
        <a:xfrm flipV="1">
          <a:off x="13004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2" name="楕円 33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3" name="テキスト ボックス 33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4" name="楕円 333"/>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5" name="テキスト ボックス 334"/>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8" name="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公債費は類似団体平均と比べて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年度に借入れた大館駅前排水路整備事業等に係る新規発行地方債の元金償還開始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償還額の増加による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51563</xdr:rowOff>
    </xdr:to>
    <xdr:cxnSp macro="">
      <xdr:nvCxnSpPr>
        <xdr:cNvPr id="369" name="直線コネクタ 368"/>
        <xdr:cNvCxnSpPr/>
      </xdr:nvCxnSpPr>
      <xdr:spPr>
        <a:xfrm>
          <a:off x="3987800" y="13248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46989</xdr:rowOff>
    </xdr:to>
    <xdr:cxnSp macro="">
      <xdr:nvCxnSpPr>
        <xdr:cNvPr id="372" name="直線コネクタ 371"/>
        <xdr:cNvCxnSpPr/>
      </xdr:nvCxnSpPr>
      <xdr:spPr>
        <a:xfrm>
          <a:off x="3098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42418</xdr:rowOff>
    </xdr:to>
    <xdr:cxnSp macro="">
      <xdr:nvCxnSpPr>
        <xdr:cNvPr id="375" name="直線コネクタ 374"/>
        <xdr:cNvCxnSpPr/>
      </xdr:nvCxnSpPr>
      <xdr:spPr>
        <a:xfrm>
          <a:off x="2209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28702</xdr:rowOff>
    </xdr:to>
    <xdr:cxnSp macro="">
      <xdr:nvCxnSpPr>
        <xdr:cNvPr id="378" name="直線コネクタ 377"/>
        <xdr:cNvCxnSpPr/>
      </xdr:nvCxnSpPr>
      <xdr:spPr>
        <a:xfrm>
          <a:off x="1320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8" name="楕円 387"/>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9"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0" name="楕円 38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1" name="テキスト ボックス 39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2" name="楕円 391"/>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3" name="テキスト ボックス 392"/>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4" name="楕円 393"/>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5" name="テキスト ボックス 394"/>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6" name="楕円 39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7" name="テキスト ボックス 39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公債費以外は前年度比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ポイント上回っている。これは人件費及び補助費等の比率が増加したことによるものである。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病院事業経営改革プランに基づく病院事業の経営改善等により人件費や補助費等の抑制を図る。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67563</xdr:rowOff>
    </xdr:to>
    <xdr:cxnSp macro="">
      <xdr:nvCxnSpPr>
        <xdr:cNvPr id="428" name="直線コネクタ 427"/>
        <xdr:cNvCxnSpPr/>
      </xdr:nvCxnSpPr>
      <xdr:spPr>
        <a:xfrm>
          <a:off x="15671800" y="133720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170435</xdr:rowOff>
    </xdr:to>
    <xdr:cxnSp macro="">
      <xdr:nvCxnSpPr>
        <xdr:cNvPr id="431" name="直線コネクタ 430"/>
        <xdr:cNvCxnSpPr/>
      </xdr:nvCxnSpPr>
      <xdr:spPr>
        <a:xfrm>
          <a:off x="14782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133858</xdr:rowOff>
    </xdr:to>
    <xdr:cxnSp macro="">
      <xdr:nvCxnSpPr>
        <xdr:cNvPr id="434" name="直線コネクタ 433"/>
        <xdr:cNvCxnSpPr/>
      </xdr:nvCxnSpPr>
      <xdr:spPr>
        <a:xfrm>
          <a:off x="13893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74422</xdr:rowOff>
    </xdr:to>
    <xdr:cxnSp macro="">
      <xdr:nvCxnSpPr>
        <xdr:cNvPr id="437" name="直線コネクタ 436"/>
        <xdr:cNvCxnSpPr/>
      </xdr:nvCxnSpPr>
      <xdr:spPr>
        <a:xfrm flipV="1">
          <a:off x="13004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7" name="楕円 446"/>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8"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9" name="楕円 448"/>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0" name="テキスト ボックス 449"/>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1" name="楕円 450"/>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2" name="テキスト ボックス 45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3" name="楕円 452"/>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54" name="テキスト ボックス 453"/>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6" name="テキスト ボックス 455"/>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139943</xdr:rowOff>
    </xdr:from>
    <xdr:to>
      <xdr:col>29</xdr:col>
      <xdr:colOff>127000</xdr:colOff>
      <xdr:row>16</xdr:row>
      <xdr:rowOff>73078</xdr:rowOff>
    </xdr:to>
    <xdr:cxnSp macro="">
      <xdr:nvCxnSpPr>
        <xdr:cNvPr id="52" name="直線コネクタ 51"/>
        <xdr:cNvCxnSpPr/>
      </xdr:nvCxnSpPr>
      <xdr:spPr bwMode="auto">
        <a:xfrm flipV="1">
          <a:off x="5003800" y="2759318"/>
          <a:ext cx="647700" cy="104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73078</xdr:rowOff>
    </xdr:from>
    <xdr:to>
      <xdr:col>26</xdr:col>
      <xdr:colOff>50800</xdr:colOff>
      <xdr:row>16</xdr:row>
      <xdr:rowOff>104837</xdr:rowOff>
    </xdr:to>
    <xdr:cxnSp macro="">
      <xdr:nvCxnSpPr>
        <xdr:cNvPr id="55" name="直線コネクタ 54"/>
        <xdr:cNvCxnSpPr/>
      </xdr:nvCxnSpPr>
      <xdr:spPr bwMode="auto">
        <a:xfrm flipV="1">
          <a:off x="4305300" y="2863903"/>
          <a:ext cx="698500" cy="3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104837</xdr:rowOff>
    </xdr:from>
    <xdr:to>
      <xdr:col>22</xdr:col>
      <xdr:colOff>114300</xdr:colOff>
      <xdr:row>16</xdr:row>
      <xdr:rowOff>123223</xdr:rowOff>
    </xdr:to>
    <xdr:cxnSp macro="">
      <xdr:nvCxnSpPr>
        <xdr:cNvPr id="58" name="直線コネクタ 57"/>
        <xdr:cNvCxnSpPr/>
      </xdr:nvCxnSpPr>
      <xdr:spPr bwMode="auto">
        <a:xfrm flipV="1">
          <a:off x="3606800" y="2895662"/>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123223</xdr:rowOff>
    </xdr:from>
    <xdr:to>
      <xdr:col>18</xdr:col>
      <xdr:colOff>177800</xdr:colOff>
      <xdr:row>16</xdr:row>
      <xdr:rowOff>153300</xdr:rowOff>
    </xdr:to>
    <xdr:cxnSp macro="">
      <xdr:nvCxnSpPr>
        <xdr:cNvPr id="61" name="直線コネクタ 60"/>
        <xdr:cNvCxnSpPr/>
      </xdr:nvCxnSpPr>
      <xdr:spPr bwMode="auto">
        <a:xfrm flipV="1">
          <a:off x="2908300" y="2914048"/>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89143</xdr:rowOff>
    </xdr:from>
    <xdr:to>
      <xdr:col>29</xdr:col>
      <xdr:colOff>177800</xdr:colOff>
      <xdr:row>16</xdr:row>
      <xdr:rowOff>19293</xdr:rowOff>
    </xdr:to>
    <xdr:sp macro="" textlink="">
      <xdr:nvSpPr>
        <xdr:cNvPr id="71" name="楕円 70"/>
        <xdr:cNvSpPr/>
      </xdr:nvSpPr>
      <xdr:spPr bwMode="auto">
        <a:xfrm>
          <a:off x="5600700" y="270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105670</xdr:rowOff>
    </xdr:from>
    <xdr:ext cx="762000" cy="259045"/>
    <xdr:sp macro="" textlink="">
      <xdr:nvSpPr>
        <xdr:cNvPr id="72" name="人口1人当たり決算額の推移該当値テキスト130"/>
        <xdr:cNvSpPr txBox="1"/>
      </xdr:nvSpPr>
      <xdr:spPr>
        <a:xfrm>
          <a:off x="5740400" y="255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22278</xdr:rowOff>
    </xdr:from>
    <xdr:to>
      <xdr:col>26</xdr:col>
      <xdr:colOff>101600</xdr:colOff>
      <xdr:row>16</xdr:row>
      <xdr:rowOff>123878</xdr:rowOff>
    </xdr:to>
    <xdr:sp macro="" textlink="">
      <xdr:nvSpPr>
        <xdr:cNvPr id="73" name="楕円 72"/>
        <xdr:cNvSpPr/>
      </xdr:nvSpPr>
      <xdr:spPr bwMode="auto">
        <a:xfrm>
          <a:off x="4953000" y="281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134055</xdr:rowOff>
    </xdr:from>
    <xdr:ext cx="736600" cy="259045"/>
    <xdr:sp macro="" textlink="">
      <xdr:nvSpPr>
        <xdr:cNvPr id="74" name="テキスト ボックス 73"/>
        <xdr:cNvSpPr txBox="1"/>
      </xdr:nvSpPr>
      <xdr:spPr>
        <a:xfrm>
          <a:off x="4622800" y="258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54037</xdr:rowOff>
    </xdr:from>
    <xdr:to>
      <xdr:col>22</xdr:col>
      <xdr:colOff>165100</xdr:colOff>
      <xdr:row>16</xdr:row>
      <xdr:rowOff>155637</xdr:rowOff>
    </xdr:to>
    <xdr:sp macro="" textlink="">
      <xdr:nvSpPr>
        <xdr:cNvPr id="75" name="楕円 74"/>
        <xdr:cNvSpPr/>
      </xdr:nvSpPr>
      <xdr:spPr bwMode="auto">
        <a:xfrm>
          <a:off x="4254500" y="284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165814</xdr:rowOff>
    </xdr:from>
    <xdr:ext cx="762000" cy="259045"/>
    <xdr:sp macro="" textlink="">
      <xdr:nvSpPr>
        <xdr:cNvPr id="76" name="テキスト ボックス 75"/>
        <xdr:cNvSpPr txBox="1"/>
      </xdr:nvSpPr>
      <xdr:spPr>
        <a:xfrm>
          <a:off x="3924300" y="26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72423</xdr:rowOff>
    </xdr:from>
    <xdr:to>
      <xdr:col>19</xdr:col>
      <xdr:colOff>38100</xdr:colOff>
      <xdr:row>17</xdr:row>
      <xdr:rowOff>2573</xdr:rowOff>
    </xdr:to>
    <xdr:sp macro="" textlink="">
      <xdr:nvSpPr>
        <xdr:cNvPr id="77" name="楕円 76"/>
        <xdr:cNvSpPr/>
      </xdr:nvSpPr>
      <xdr:spPr bwMode="auto">
        <a:xfrm>
          <a:off x="3556000" y="286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12750</xdr:rowOff>
    </xdr:from>
    <xdr:ext cx="762000" cy="259045"/>
    <xdr:sp macro="" textlink="">
      <xdr:nvSpPr>
        <xdr:cNvPr id="78" name="テキスト ボックス 77"/>
        <xdr:cNvSpPr txBox="1"/>
      </xdr:nvSpPr>
      <xdr:spPr>
        <a:xfrm>
          <a:off x="3225800" y="263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102500</xdr:rowOff>
    </xdr:from>
    <xdr:to>
      <xdr:col>15</xdr:col>
      <xdr:colOff>101600</xdr:colOff>
      <xdr:row>17</xdr:row>
      <xdr:rowOff>32650</xdr:rowOff>
    </xdr:to>
    <xdr:sp macro="" textlink="">
      <xdr:nvSpPr>
        <xdr:cNvPr id="79" name="楕円 78"/>
        <xdr:cNvSpPr/>
      </xdr:nvSpPr>
      <xdr:spPr bwMode="auto">
        <a:xfrm>
          <a:off x="28575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42827</xdr:rowOff>
    </xdr:from>
    <xdr:ext cx="762000" cy="259045"/>
    <xdr:sp macro="" textlink="">
      <xdr:nvSpPr>
        <xdr:cNvPr id="80" name="テキスト ボックス 79"/>
        <xdr:cNvSpPr txBox="1"/>
      </xdr:nvSpPr>
      <xdr:spPr>
        <a:xfrm>
          <a:off x="25273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104483</xdr:rowOff>
    </xdr:from>
    <xdr:to>
      <xdr:col>29</xdr:col>
      <xdr:colOff>127000</xdr:colOff>
      <xdr:row>35</xdr:row>
      <xdr:rowOff>150699</xdr:rowOff>
    </xdr:to>
    <xdr:cxnSp macro="">
      <xdr:nvCxnSpPr>
        <xdr:cNvPr id="114" name="直線コネクタ 113"/>
        <xdr:cNvCxnSpPr/>
      </xdr:nvCxnSpPr>
      <xdr:spPr bwMode="auto">
        <a:xfrm>
          <a:off x="5003800" y="6714833"/>
          <a:ext cx="647700" cy="4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91301</xdr:rowOff>
    </xdr:from>
    <xdr:to>
      <xdr:col>26</xdr:col>
      <xdr:colOff>50800</xdr:colOff>
      <xdr:row>35</xdr:row>
      <xdr:rowOff>104483</xdr:rowOff>
    </xdr:to>
    <xdr:cxnSp macro="">
      <xdr:nvCxnSpPr>
        <xdr:cNvPr id="117" name="直線コネクタ 116"/>
        <xdr:cNvCxnSpPr/>
      </xdr:nvCxnSpPr>
      <xdr:spPr bwMode="auto">
        <a:xfrm>
          <a:off x="4305300" y="6701651"/>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91301</xdr:rowOff>
    </xdr:from>
    <xdr:to>
      <xdr:col>22</xdr:col>
      <xdr:colOff>114300</xdr:colOff>
      <xdr:row>35</xdr:row>
      <xdr:rowOff>163461</xdr:rowOff>
    </xdr:to>
    <xdr:cxnSp macro="">
      <xdr:nvCxnSpPr>
        <xdr:cNvPr id="120" name="直線コネクタ 119"/>
        <xdr:cNvCxnSpPr/>
      </xdr:nvCxnSpPr>
      <xdr:spPr bwMode="auto">
        <a:xfrm flipV="1">
          <a:off x="3606800" y="6701651"/>
          <a:ext cx="698500" cy="72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107569</xdr:rowOff>
    </xdr:from>
    <xdr:to>
      <xdr:col>18</xdr:col>
      <xdr:colOff>177800</xdr:colOff>
      <xdr:row>35</xdr:row>
      <xdr:rowOff>163461</xdr:rowOff>
    </xdr:to>
    <xdr:cxnSp macro="">
      <xdr:nvCxnSpPr>
        <xdr:cNvPr id="123" name="直線コネクタ 122"/>
        <xdr:cNvCxnSpPr/>
      </xdr:nvCxnSpPr>
      <xdr:spPr bwMode="auto">
        <a:xfrm>
          <a:off x="2908300" y="6717919"/>
          <a:ext cx="698500" cy="55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99899</xdr:rowOff>
    </xdr:from>
    <xdr:to>
      <xdr:col>29</xdr:col>
      <xdr:colOff>177800</xdr:colOff>
      <xdr:row>35</xdr:row>
      <xdr:rowOff>201499</xdr:rowOff>
    </xdr:to>
    <xdr:sp macro="" textlink="">
      <xdr:nvSpPr>
        <xdr:cNvPr id="133" name="楕円 132"/>
        <xdr:cNvSpPr/>
      </xdr:nvSpPr>
      <xdr:spPr bwMode="auto">
        <a:xfrm>
          <a:off x="5600700" y="671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287876</xdr:rowOff>
    </xdr:from>
    <xdr:ext cx="762000" cy="259045"/>
    <xdr:sp macro="" textlink="">
      <xdr:nvSpPr>
        <xdr:cNvPr id="134" name="人口1人当たり決算額の推移該当値テキスト445"/>
        <xdr:cNvSpPr txBox="1"/>
      </xdr:nvSpPr>
      <xdr:spPr>
        <a:xfrm>
          <a:off x="5740400" y="655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53683</xdr:rowOff>
    </xdr:from>
    <xdr:to>
      <xdr:col>26</xdr:col>
      <xdr:colOff>101600</xdr:colOff>
      <xdr:row>35</xdr:row>
      <xdr:rowOff>155283</xdr:rowOff>
    </xdr:to>
    <xdr:sp macro="" textlink="">
      <xdr:nvSpPr>
        <xdr:cNvPr id="135" name="楕円 134"/>
        <xdr:cNvSpPr/>
      </xdr:nvSpPr>
      <xdr:spPr bwMode="auto">
        <a:xfrm>
          <a:off x="4953000" y="666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165460</xdr:rowOff>
    </xdr:from>
    <xdr:ext cx="736600" cy="259045"/>
    <xdr:sp macro="" textlink="">
      <xdr:nvSpPr>
        <xdr:cNvPr id="136" name="テキスト ボックス 135"/>
        <xdr:cNvSpPr txBox="1"/>
      </xdr:nvSpPr>
      <xdr:spPr>
        <a:xfrm>
          <a:off x="4622800" y="643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40501</xdr:rowOff>
    </xdr:from>
    <xdr:to>
      <xdr:col>22</xdr:col>
      <xdr:colOff>165100</xdr:colOff>
      <xdr:row>35</xdr:row>
      <xdr:rowOff>142101</xdr:rowOff>
    </xdr:to>
    <xdr:sp macro="" textlink="">
      <xdr:nvSpPr>
        <xdr:cNvPr id="137" name="楕円 136"/>
        <xdr:cNvSpPr/>
      </xdr:nvSpPr>
      <xdr:spPr bwMode="auto">
        <a:xfrm>
          <a:off x="4254500" y="66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152277</xdr:rowOff>
    </xdr:from>
    <xdr:ext cx="762000" cy="259045"/>
    <xdr:sp macro="" textlink="">
      <xdr:nvSpPr>
        <xdr:cNvPr id="138" name="テキスト ボックス 137"/>
        <xdr:cNvSpPr txBox="1"/>
      </xdr:nvSpPr>
      <xdr:spPr>
        <a:xfrm>
          <a:off x="3924300" y="64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112661</xdr:rowOff>
    </xdr:from>
    <xdr:to>
      <xdr:col>19</xdr:col>
      <xdr:colOff>38100</xdr:colOff>
      <xdr:row>35</xdr:row>
      <xdr:rowOff>214261</xdr:rowOff>
    </xdr:to>
    <xdr:sp macro="" textlink="">
      <xdr:nvSpPr>
        <xdr:cNvPr id="139" name="楕円 138"/>
        <xdr:cNvSpPr/>
      </xdr:nvSpPr>
      <xdr:spPr bwMode="auto">
        <a:xfrm>
          <a:off x="3556000" y="672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224438</xdr:rowOff>
    </xdr:from>
    <xdr:ext cx="762000" cy="259045"/>
    <xdr:sp macro="" textlink="">
      <xdr:nvSpPr>
        <xdr:cNvPr id="140" name="テキスト ボックス 139"/>
        <xdr:cNvSpPr txBox="1"/>
      </xdr:nvSpPr>
      <xdr:spPr>
        <a:xfrm>
          <a:off x="3225800" y="64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56769</xdr:rowOff>
    </xdr:from>
    <xdr:to>
      <xdr:col>15</xdr:col>
      <xdr:colOff>101600</xdr:colOff>
      <xdr:row>35</xdr:row>
      <xdr:rowOff>158369</xdr:rowOff>
    </xdr:to>
    <xdr:sp macro="" textlink="">
      <xdr:nvSpPr>
        <xdr:cNvPr id="141" name="楕円 140"/>
        <xdr:cNvSpPr/>
      </xdr:nvSpPr>
      <xdr:spPr bwMode="auto">
        <a:xfrm>
          <a:off x="2857500" y="666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168546</xdr:rowOff>
    </xdr:from>
    <xdr:ext cx="762000" cy="259045"/>
    <xdr:sp macro="" textlink="">
      <xdr:nvSpPr>
        <xdr:cNvPr id="142" name="テキスト ボックス 141"/>
        <xdr:cNvSpPr txBox="1"/>
      </xdr:nvSpPr>
      <xdr:spPr>
        <a:xfrm>
          <a:off x="2527300" y="643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156464</xdr:rowOff>
    </xdr:from>
    <xdr:to>
      <xdr:col>24</xdr:col>
      <xdr:colOff>63500</xdr:colOff>
      <xdr:row>35</xdr:row>
      <xdr:rowOff>28200</xdr:rowOff>
    </xdr:to>
    <xdr:cxnSp macro="">
      <xdr:nvCxnSpPr>
        <xdr:cNvPr id="61" name="直線コネクタ 60"/>
        <xdr:cNvCxnSpPr/>
      </xdr:nvCxnSpPr>
      <xdr:spPr>
        <a:xfrm flipV="1">
          <a:off x="3797300" y="5814314"/>
          <a:ext cx="838200" cy="2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28200</xdr:rowOff>
    </xdr:from>
    <xdr:to>
      <xdr:col>19</xdr:col>
      <xdr:colOff>177800</xdr:colOff>
      <xdr:row>35</xdr:row>
      <xdr:rowOff>48184</xdr:rowOff>
    </xdr:to>
    <xdr:cxnSp macro="">
      <xdr:nvCxnSpPr>
        <xdr:cNvPr id="64" name="直線コネクタ 63"/>
        <xdr:cNvCxnSpPr/>
      </xdr:nvCxnSpPr>
      <xdr:spPr>
        <a:xfrm flipV="1">
          <a:off x="2908300" y="6028950"/>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48184</xdr:rowOff>
    </xdr:from>
    <xdr:to>
      <xdr:col>15</xdr:col>
      <xdr:colOff>50800</xdr:colOff>
      <xdr:row>35</xdr:row>
      <xdr:rowOff>75387</xdr:rowOff>
    </xdr:to>
    <xdr:cxnSp macro="">
      <xdr:nvCxnSpPr>
        <xdr:cNvPr id="67" name="直線コネクタ 66"/>
        <xdr:cNvCxnSpPr/>
      </xdr:nvCxnSpPr>
      <xdr:spPr>
        <a:xfrm flipV="1">
          <a:off x="2019300" y="604893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23019</xdr:rowOff>
    </xdr:from>
    <xdr:to>
      <xdr:col>10</xdr:col>
      <xdr:colOff>114300</xdr:colOff>
      <xdr:row>35</xdr:row>
      <xdr:rowOff>75387</xdr:rowOff>
    </xdr:to>
    <xdr:cxnSp macro="">
      <xdr:nvCxnSpPr>
        <xdr:cNvPr id="70" name="直線コネクタ 69"/>
        <xdr:cNvCxnSpPr/>
      </xdr:nvCxnSpPr>
      <xdr:spPr>
        <a:xfrm>
          <a:off x="1130300" y="6023769"/>
          <a:ext cx="8890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105664</xdr:rowOff>
    </xdr:from>
    <xdr:to>
      <xdr:col>24</xdr:col>
      <xdr:colOff>114300</xdr:colOff>
      <xdr:row>34</xdr:row>
      <xdr:rowOff>35814</xdr:rowOff>
    </xdr:to>
    <xdr:sp macro="" textlink="">
      <xdr:nvSpPr>
        <xdr:cNvPr id="80" name="楕円 79"/>
        <xdr:cNvSpPr/>
      </xdr:nvSpPr>
      <xdr:spPr>
        <a:xfrm>
          <a:off x="45847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128541</xdr:rowOff>
    </xdr:from>
    <xdr:ext cx="534377" cy="259045"/>
    <xdr:sp macro="" textlink="">
      <xdr:nvSpPr>
        <xdr:cNvPr id="81" name="人件費該当値テキスト"/>
        <xdr:cNvSpPr txBox="1"/>
      </xdr:nvSpPr>
      <xdr:spPr>
        <a:xfrm>
          <a:off x="4686300" y="56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148850</xdr:rowOff>
    </xdr:from>
    <xdr:to>
      <xdr:col>20</xdr:col>
      <xdr:colOff>38100</xdr:colOff>
      <xdr:row>35</xdr:row>
      <xdr:rowOff>79000</xdr:rowOff>
    </xdr:to>
    <xdr:sp macro="" textlink="">
      <xdr:nvSpPr>
        <xdr:cNvPr id="82" name="楕円 81"/>
        <xdr:cNvSpPr/>
      </xdr:nvSpPr>
      <xdr:spPr>
        <a:xfrm>
          <a:off x="3746500" y="5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95527</xdr:rowOff>
    </xdr:from>
    <xdr:ext cx="534377" cy="259045"/>
    <xdr:sp macro="" textlink="">
      <xdr:nvSpPr>
        <xdr:cNvPr id="83" name="テキスト ボックス 82"/>
        <xdr:cNvSpPr txBox="1"/>
      </xdr:nvSpPr>
      <xdr:spPr>
        <a:xfrm>
          <a:off x="3530111" y="57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168834</xdr:rowOff>
    </xdr:from>
    <xdr:to>
      <xdr:col>15</xdr:col>
      <xdr:colOff>101600</xdr:colOff>
      <xdr:row>35</xdr:row>
      <xdr:rowOff>98984</xdr:rowOff>
    </xdr:to>
    <xdr:sp macro="" textlink="">
      <xdr:nvSpPr>
        <xdr:cNvPr id="84" name="楕円 83"/>
        <xdr:cNvSpPr/>
      </xdr:nvSpPr>
      <xdr:spPr>
        <a:xfrm>
          <a:off x="28575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115511</xdr:rowOff>
    </xdr:from>
    <xdr:ext cx="534377" cy="259045"/>
    <xdr:sp macro="" textlink="">
      <xdr:nvSpPr>
        <xdr:cNvPr id="85" name="テキスト ボックス 84"/>
        <xdr:cNvSpPr txBox="1"/>
      </xdr:nvSpPr>
      <xdr:spPr>
        <a:xfrm>
          <a:off x="2641111" y="57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24587</xdr:rowOff>
    </xdr:from>
    <xdr:to>
      <xdr:col>10</xdr:col>
      <xdr:colOff>165100</xdr:colOff>
      <xdr:row>35</xdr:row>
      <xdr:rowOff>126187</xdr:rowOff>
    </xdr:to>
    <xdr:sp macro="" textlink="">
      <xdr:nvSpPr>
        <xdr:cNvPr id="86" name="楕円 85"/>
        <xdr:cNvSpPr/>
      </xdr:nvSpPr>
      <xdr:spPr>
        <a:xfrm>
          <a:off x="1968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142714</xdr:rowOff>
    </xdr:from>
    <xdr:ext cx="534377" cy="259045"/>
    <xdr:sp macro="" textlink="">
      <xdr:nvSpPr>
        <xdr:cNvPr id="87" name="テキスト ボックス 86"/>
        <xdr:cNvSpPr txBox="1"/>
      </xdr:nvSpPr>
      <xdr:spPr>
        <a:xfrm>
          <a:off x="1752111" y="58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143669</xdr:rowOff>
    </xdr:from>
    <xdr:to>
      <xdr:col>6</xdr:col>
      <xdr:colOff>38100</xdr:colOff>
      <xdr:row>35</xdr:row>
      <xdr:rowOff>73819</xdr:rowOff>
    </xdr:to>
    <xdr:sp macro="" textlink="">
      <xdr:nvSpPr>
        <xdr:cNvPr id="88" name="楕円 87"/>
        <xdr:cNvSpPr/>
      </xdr:nvSpPr>
      <xdr:spPr>
        <a:xfrm>
          <a:off x="1079500" y="59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90346</xdr:rowOff>
    </xdr:from>
    <xdr:ext cx="534377" cy="259045"/>
    <xdr:sp macro="" textlink="">
      <xdr:nvSpPr>
        <xdr:cNvPr id="89" name="テキスト ボックス 88"/>
        <xdr:cNvSpPr txBox="1"/>
      </xdr:nvSpPr>
      <xdr:spPr>
        <a:xfrm>
          <a:off x="863111" y="57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54770</xdr:rowOff>
    </xdr:from>
    <xdr:to>
      <xdr:col>24</xdr:col>
      <xdr:colOff>63500</xdr:colOff>
      <xdr:row>57</xdr:row>
      <xdr:rowOff>110650</xdr:rowOff>
    </xdr:to>
    <xdr:cxnSp macro="">
      <xdr:nvCxnSpPr>
        <xdr:cNvPr id="117" name="直線コネクタ 116"/>
        <xdr:cNvCxnSpPr/>
      </xdr:nvCxnSpPr>
      <xdr:spPr>
        <a:xfrm>
          <a:off x="3797300" y="982742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54770</xdr:rowOff>
    </xdr:from>
    <xdr:to>
      <xdr:col>19</xdr:col>
      <xdr:colOff>177800</xdr:colOff>
      <xdr:row>57</xdr:row>
      <xdr:rowOff>118129</xdr:rowOff>
    </xdr:to>
    <xdr:cxnSp macro="">
      <xdr:nvCxnSpPr>
        <xdr:cNvPr id="120" name="直線コネクタ 119"/>
        <xdr:cNvCxnSpPr/>
      </xdr:nvCxnSpPr>
      <xdr:spPr>
        <a:xfrm flipV="1">
          <a:off x="2908300" y="9827420"/>
          <a:ext cx="889000" cy="6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118129</xdr:rowOff>
    </xdr:from>
    <xdr:to>
      <xdr:col>15</xdr:col>
      <xdr:colOff>50800</xdr:colOff>
      <xdr:row>57</xdr:row>
      <xdr:rowOff>158024</xdr:rowOff>
    </xdr:to>
    <xdr:cxnSp macro="">
      <xdr:nvCxnSpPr>
        <xdr:cNvPr id="123" name="直線コネクタ 122"/>
        <xdr:cNvCxnSpPr/>
      </xdr:nvCxnSpPr>
      <xdr:spPr>
        <a:xfrm flipV="1">
          <a:off x="2019300" y="9890779"/>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158024</xdr:rowOff>
    </xdr:from>
    <xdr:to>
      <xdr:col>10</xdr:col>
      <xdr:colOff>114300</xdr:colOff>
      <xdr:row>58</xdr:row>
      <xdr:rowOff>3318</xdr:rowOff>
    </xdr:to>
    <xdr:cxnSp macro="">
      <xdr:nvCxnSpPr>
        <xdr:cNvPr id="126" name="直線コネクタ 125"/>
        <xdr:cNvCxnSpPr/>
      </xdr:nvCxnSpPr>
      <xdr:spPr>
        <a:xfrm flipV="1">
          <a:off x="1130300" y="9930674"/>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59850</xdr:rowOff>
    </xdr:from>
    <xdr:to>
      <xdr:col>24</xdr:col>
      <xdr:colOff>114300</xdr:colOff>
      <xdr:row>57</xdr:row>
      <xdr:rowOff>161450</xdr:rowOff>
    </xdr:to>
    <xdr:sp macro="" textlink="">
      <xdr:nvSpPr>
        <xdr:cNvPr id="136" name="楕円 135"/>
        <xdr:cNvSpPr/>
      </xdr:nvSpPr>
      <xdr:spPr>
        <a:xfrm>
          <a:off x="4584700" y="98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82727</xdr:rowOff>
    </xdr:from>
    <xdr:ext cx="534377" cy="259045"/>
    <xdr:sp macro="" textlink="">
      <xdr:nvSpPr>
        <xdr:cNvPr id="137" name="物件費該当値テキスト"/>
        <xdr:cNvSpPr txBox="1"/>
      </xdr:nvSpPr>
      <xdr:spPr>
        <a:xfrm>
          <a:off x="4686300" y="968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3970</xdr:rowOff>
    </xdr:from>
    <xdr:to>
      <xdr:col>20</xdr:col>
      <xdr:colOff>38100</xdr:colOff>
      <xdr:row>57</xdr:row>
      <xdr:rowOff>105570</xdr:rowOff>
    </xdr:to>
    <xdr:sp macro="" textlink="">
      <xdr:nvSpPr>
        <xdr:cNvPr id="138" name="楕円 137"/>
        <xdr:cNvSpPr/>
      </xdr:nvSpPr>
      <xdr:spPr>
        <a:xfrm>
          <a:off x="3746500" y="97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122097</xdr:rowOff>
    </xdr:from>
    <xdr:ext cx="534377" cy="259045"/>
    <xdr:sp macro="" textlink="">
      <xdr:nvSpPr>
        <xdr:cNvPr id="139" name="テキスト ボックス 138"/>
        <xdr:cNvSpPr txBox="1"/>
      </xdr:nvSpPr>
      <xdr:spPr>
        <a:xfrm>
          <a:off x="3530111" y="9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67329</xdr:rowOff>
    </xdr:from>
    <xdr:to>
      <xdr:col>15</xdr:col>
      <xdr:colOff>101600</xdr:colOff>
      <xdr:row>57</xdr:row>
      <xdr:rowOff>168929</xdr:rowOff>
    </xdr:to>
    <xdr:sp macro="" textlink="">
      <xdr:nvSpPr>
        <xdr:cNvPr id="140" name="楕円 139"/>
        <xdr:cNvSpPr/>
      </xdr:nvSpPr>
      <xdr:spPr>
        <a:xfrm>
          <a:off x="2857500" y="98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14006</xdr:rowOff>
    </xdr:from>
    <xdr:ext cx="534377" cy="259045"/>
    <xdr:sp macro="" textlink="">
      <xdr:nvSpPr>
        <xdr:cNvPr id="141" name="テキスト ボックス 140"/>
        <xdr:cNvSpPr txBox="1"/>
      </xdr:nvSpPr>
      <xdr:spPr>
        <a:xfrm>
          <a:off x="2641111" y="96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107224</xdr:rowOff>
    </xdr:from>
    <xdr:to>
      <xdr:col>10</xdr:col>
      <xdr:colOff>165100</xdr:colOff>
      <xdr:row>58</xdr:row>
      <xdr:rowOff>37374</xdr:rowOff>
    </xdr:to>
    <xdr:sp macro="" textlink="">
      <xdr:nvSpPr>
        <xdr:cNvPr id="142" name="楕円 141"/>
        <xdr:cNvSpPr/>
      </xdr:nvSpPr>
      <xdr:spPr>
        <a:xfrm>
          <a:off x="1968500" y="98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53901</xdr:rowOff>
    </xdr:from>
    <xdr:ext cx="534377" cy="259045"/>
    <xdr:sp macro="" textlink="">
      <xdr:nvSpPr>
        <xdr:cNvPr id="143" name="テキスト ボックス 142"/>
        <xdr:cNvSpPr txBox="1"/>
      </xdr:nvSpPr>
      <xdr:spPr>
        <a:xfrm>
          <a:off x="1752111" y="96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123968</xdr:rowOff>
    </xdr:from>
    <xdr:to>
      <xdr:col>6</xdr:col>
      <xdr:colOff>38100</xdr:colOff>
      <xdr:row>58</xdr:row>
      <xdr:rowOff>54118</xdr:rowOff>
    </xdr:to>
    <xdr:sp macro="" textlink="">
      <xdr:nvSpPr>
        <xdr:cNvPr id="144" name="楕円 143"/>
        <xdr:cNvSpPr/>
      </xdr:nvSpPr>
      <xdr:spPr>
        <a:xfrm>
          <a:off x="1079500" y="98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45245</xdr:rowOff>
    </xdr:from>
    <xdr:ext cx="534377" cy="259045"/>
    <xdr:sp macro="" textlink="">
      <xdr:nvSpPr>
        <xdr:cNvPr id="145" name="テキスト ボックス 144"/>
        <xdr:cNvSpPr txBox="1"/>
      </xdr:nvSpPr>
      <xdr:spPr>
        <a:xfrm>
          <a:off x="863111" y="99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152044</xdr:rowOff>
    </xdr:from>
    <xdr:to>
      <xdr:col>24</xdr:col>
      <xdr:colOff>63500</xdr:colOff>
      <xdr:row>75</xdr:row>
      <xdr:rowOff>44374</xdr:rowOff>
    </xdr:to>
    <xdr:cxnSp macro="">
      <xdr:nvCxnSpPr>
        <xdr:cNvPr id="170" name="直線コネクタ 169"/>
        <xdr:cNvCxnSpPr/>
      </xdr:nvCxnSpPr>
      <xdr:spPr>
        <a:xfrm flipV="1">
          <a:off x="3797300" y="12496444"/>
          <a:ext cx="838200" cy="4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18199</xdr:rowOff>
    </xdr:from>
    <xdr:to>
      <xdr:col>19</xdr:col>
      <xdr:colOff>177800</xdr:colOff>
      <xdr:row>75</xdr:row>
      <xdr:rowOff>44374</xdr:rowOff>
    </xdr:to>
    <xdr:cxnSp macro="">
      <xdr:nvCxnSpPr>
        <xdr:cNvPr id="173" name="直線コネクタ 172"/>
        <xdr:cNvCxnSpPr/>
      </xdr:nvCxnSpPr>
      <xdr:spPr>
        <a:xfrm>
          <a:off x="2908300" y="12705499"/>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56718</xdr:rowOff>
    </xdr:from>
    <xdr:to>
      <xdr:col>15</xdr:col>
      <xdr:colOff>50800</xdr:colOff>
      <xdr:row>74</xdr:row>
      <xdr:rowOff>18199</xdr:rowOff>
    </xdr:to>
    <xdr:cxnSp macro="">
      <xdr:nvCxnSpPr>
        <xdr:cNvPr id="176" name="直線コネクタ 175"/>
        <xdr:cNvCxnSpPr/>
      </xdr:nvCxnSpPr>
      <xdr:spPr>
        <a:xfrm>
          <a:off x="2019300" y="12572568"/>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56718</xdr:rowOff>
    </xdr:from>
    <xdr:to>
      <xdr:col>10</xdr:col>
      <xdr:colOff>114300</xdr:colOff>
      <xdr:row>74</xdr:row>
      <xdr:rowOff>99409</xdr:rowOff>
    </xdr:to>
    <xdr:cxnSp macro="">
      <xdr:nvCxnSpPr>
        <xdr:cNvPr id="179" name="直線コネクタ 178"/>
        <xdr:cNvCxnSpPr/>
      </xdr:nvCxnSpPr>
      <xdr:spPr>
        <a:xfrm flipV="1">
          <a:off x="1130300" y="12572568"/>
          <a:ext cx="889000" cy="2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101244</xdr:rowOff>
    </xdr:from>
    <xdr:to>
      <xdr:col>24</xdr:col>
      <xdr:colOff>114300</xdr:colOff>
      <xdr:row>73</xdr:row>
      <xdr:rowOff>31394</xdr:rowOff>
    </xdr:to>
    <xdr:sp macro="" textlink="">
      <xdr:nvSpPr>
        <xdr:cNvPr id="189" name="楕円 188"/>
        <xdr:cNvSpPr/>
      </xdr:nvSpPr>
      <xdr:spPr>
        <a:xfrm>
          <a:off x="4584700" y="124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124121</xdr:rowOff>
    </xdr:from>
    <xdr:ext cx="534377" cy="259045"/>
    <xdr:sp macro="" textlink="">
      <xdr:nvSpPr>
        <xdr:cNvPr id="190" name="維持補修費該当値テキスト"/>
        <xdr:cNvSpPr txBox="1"/>
      </xdr:nvSpPr>
      <xdr:spPr>
        <a:xfrm>
          <a:off x="4686300" y="122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165024</xdr:rowOff>
    </xdr:from>
    <xdr:to>
      <xdr:col>20</xdr:col>
      <xdr:colOff>38100</xdr:colOff>
      <xdr:row>75</xdr:row>
      <xdr:rowOff>95174</xdr:rowOff>
    </xdr:to>
    <xdr:sp macro="" textlink="">
      <xdr:nvSpPr>
        <xdr:cNvPr id="191" name="楕円 190"/>
        <xdr:cNvSpPr/>
      </xdr:nvSpPr>
      <xdr:spPr>
        <a:xfrm>
          <a:off x="37465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111701</xdr:rowOff>
    </xdr:from>
    <xdr:ext cx="469744" cy="259045"/>
    <xdr:sp macro="" textlink="">
      <xdr:nvSpPr>
        <xdr:cNvPr id="192" name="テキスト ボックス 191"/>
        <xdr:cNvSpPr txBox="1"/>
      </xdr:nvSpPr>
      <xdr:spPr>
        <a:xfrm>
          <a:off x="3562428" y="126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138849</xdr:rowOff>
    </xdr:from>
    <xdr:to>
      <xdr:col>15</xdr:col>
      <xdr:colOff>101600</xdr:colOff>
      <xdr:row>74</xdr:row>
      <xdr:rowOff>68999</xdr:rowOff>
    </xdr:to>
    <xdr:sp macro="" textlink="">
      <xdr:nvSpPr>
        <xdr:cNvPr id="193" name="楕円 192"/>
        <xdr:cNvSpPr/>
      </xdr:nvSpPr>
      <xdr:spPr>
        <a:xfrm>
          <a:off x="2857500" y="126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85526</xdr:rowOff>
    </xdr:from>
    <xdr:ext cx="534377" cy="259045"/>
    <xdr:sp macro="" textlink="">
      <xdr:nvSpPr>
        <xdr:cNvPr id="194" name="テキスト ボックス 193"/>
        <xdr:cNvSpPr txBox="1"/>
      </xdr:nvSpPr>
      <xdr:spPr>
        <a:xfrm>
          <a:off x="2641111" y="124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5918</xdr:rowOff>
    </xdr:from>
    <xdr:to>
      <xdr:col>10</xdr:col>
      <xdr:colOff>165100</xdr:colOff>
      <xdr:row>73</xdr:row>
      <xdr:rowOff>107518</xdr:rowOff>
    </xdr:to>
    <xdr:sp macro="" textlink="">
      <xdr:nvSpPr>
        <xdr:cNvPr id="195" name="楕円 194"/>
        <xdr:cNvSpPr/>
      </xdr:nvSpPr>
      <xdr:spPr>
        <a:xfrm>
          <a:off x="1968500" y="125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124045</xdr:rowOff>
    </xdr:from>
    <xdr:ext cx="534377" cy="259045"/>
    <xdr:sp macro="" textlink="">
      <xdr:nvSpPr>
        <xdr:cNvPr id="196" name="テキスト ボックス 195"/>
        <xdr:cNvSpPr txBox="1"/>
      </xdr:nvSpPr>
      <xdr:spPr>
        <a:xfrm>
          <a:off x="1752111" y="122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48609</xdr:rowOff>
    </xdr:from>
    <xdr:to>
      <xdr:col>6</xdr:col>
      <xdr:colOff>38100</xdr:colOff>
      <xdr:row>74</xdr:row>
      <xdr:rowOff>150209</xdr:rowOff>
    </xdr:to>
    <xdr:sp macro="" textlink="">
      <xdr:nvSpPr>
        <xdr:cNvPr id="197" name="楕円 196"/>
        <xdr:cNvSpPr/>
      </xdr:nvSpPr>
      <xdr:spPr>
        <a:xfrm>
          <a:off x="1079500" y="127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166736</xdr:rowOff>
    </xdr:from>
    <xdr:ext cx="534377" cy="259045"/>
    <xdr:sp macro="" textlink="">
      <xdr:nvSpPr>
        <xdr:cNvPr id="198" name="テキスト ボックス 197"/>
        <xdr:cNvSpPr txBox="1"/>
      </xdr:nvSpPr>
      <xdr:spPr>
        <a:xfrm>
          <a:off x="863111" y="125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92114</xdr:rowOff>
    </xdr:from>
    <xdr:to>
      <xdr:col>24</xdr:col>
      <xdr:colOff>63500</xdr:colOff>
      <xdr:row>96</xdr:row>
      <xdr:rowOff>104572</xdr:rowOff>
    </xdr:to>
    <xdr:cxnSp macro="">
      <xdr:nvCxnSpPr>
        <xdr:cNvPr id="228" name="直線コネクタ 227"/>
        <xdr:cNvCxnSpPr/>
      </xdr:nvCxnSpPr>
      <xdr:spPr>
        <a:xfrm flipV="1">
          <a:off x="3797300" y="16551314"/>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104572</xdr:rowOff>
    </xdr:from>
    <xdr:to>
      <xdr:col>19</xdr:col>
      <xdr:colOff>177800</xdr:colOff>
      <xdr:row>96</xdr:row>
      <xdr:rowOff>163957</xdr:rowOff>
    </xdr:to>
    <xdr:cxnSp macro="">
      <xdr:nvCxnSpPr>
        <xdr:cNvPr id="231" name="直線コネクタ 230"/>
        <xdr:cNvCxnSpPr/>
      </xdr:nvCxnSpPr>
      <xdr:spPr>
        <a:xfrm flipV="1">
          <a:off x="2908300" y="16563772"/>
          <a:ext cx="889000" cy="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141960</xdr:rowOff>
    </xdr:from>
    <xdr:to>
      <xdr:col>15</xdr:col>
      <xdr:colOff>50800</xdr:colOff>
      <xdr:row>96</xdr:row>
      <xdr:rowOff>163957</xdr:rowOff>
    </xdr:to>
    <xdr:cxnSp macro="">
      <xdr:nvCxnSpPr>
        <xdr:cNvPr id="234" name="直線コネクタ 233"/>
        <xdr:cNvCxnSpPr/>
      </xdr:nvCxnSpPr>
      <xdr:spPr>
        <a:xfrm>
          <a:off x="2019300" y="16601160"/>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141960</xdr:rowOff>
    </xdr:from>
    <xdr:to>
      <xdr:col>10</xdr:col>
      <xdr:colOff>114300</xdr:colOff>
      <xdr:row>96</xdr:row>
      <xdr:rowOff>147459</xdr:rowOff>
    </xdr:to>
    <xdr:cxnSp macro="">
      <xdr:nvCxnSpPr>
        <xdr:cNvPr id="237" name="直線コネクタ 236"/>
        <xdr:cNvCxnSpPr/>
      </xdr:nvCxnSpPr>
      <xdr:spPr>
        <a:xfrm flipV="1">
          <a:off x="1130300" y="1660116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41314</xdr:rowOff>
    </xdr:from>
    <xdr:to>
      <xdr:col>24</xdr:col>
      <xdr:colOff>114300</xdr:colOff>
      <xdr:row>96</xdr:row>
      <xdr:rowOff>142914</xdr:rowOff>
    </xdr:to>
    <xdr:sp macro="" textlink="">
      <xdr:nvSpPr>
        <xdr:cNvPr id="247" name="楕円 246"/>
        <xdr:cNvSpPr/>
      </xdr:nvSpPr>
      <xdr:spPr>
        <a:xfrm>
          <a:off x="4584700" y="165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64191</xdr:rowOff>
    </xdr:from>
    <xdr:ext cx="534377" cy="259045"/>
    <xdr:sp macro="" textlink="">
      <xdr:nvSpPr>
        <xdr:cNvPr id="248" name="扶助費該当値テキスト"/>
        <xdr:cNvSpPr txBox="1"/>
      </xdr:nvSpPr>
      <xdr:spPr>
        <a:xfrm>
          <a:off x="4686300" y="163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53772</xdr:rowOff>
    </xdr:from>
    <xdr:to>
      <xdr:col>20</xdr:col>
      <xdr:colOff>38100</xdr:colOff>
      <xdr:row>96</xdr:row>
      <xdr:rowOff>155372</xdr:rowOff>
    </xdr:to>
    <xdr:sp macro="" textlink="">
      <xdr:nvSpPr>
        <xdr:cNvPr id="249" name="楕円 248"/>
        <xdr:cNvSpPr/>
      </xdr:nvSpPr>
      <xdr:spPr>
        <a:xfrm>
          <a:off x="3746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449</xdr:rowOff>
    </xdr:from>
    <xdr:ext cx="534377" cy="259045"/>
    <xdr:sp macro="" textlink="">
      <xdr:nvSpPr>
        <xdr:cNvPr id="250" name="テキスト ボックス 249"/>
        <xdr:cNvSpPr txBox="1"/>
      </xdr:nvSpPr>
      <xdr:spPr>
        <a:xfrm>
          <a:off x="3530111" y="162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113157</xdr:rowOff>
    </xdr:from>
    <xdr:to>
      <xdr:col>15</xdr:col>
      <xdr:colOff>101600</xdr:colOff>
      <xdr:row>97</xdr:row>
      <xdr:rowOff>43307</xdr:rowOff>
    </xdr:to>
    <xdr:sp macro="" textlink="">
      <xdr:nvSpPr>
        <xdr:cNvPr id="251" name="楕円 250"/>
        <xdr:cNvSpPr/>
      </xdr:nvSpPr>
      <xdr:spPr>
        <a:xfrm>
          <a:off x="2857500" y="165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59834</xdr:rowOff>
    </xdr:from>
    <xdr:ext cx="534377" cy="259045"/>
    <xdr:sp macro="" textlink="">
      <xdr:nvSpPr>
        <xdr:cNvPr id="252" name="テキスト ボックス 251"/>
        <xdr:cNvSpPr txBox="1"/>
      </xdr:nvSpPr>
      <xdr:spPr>
        <a:xfrm>
          <a:off x="2641111" y="163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91160</xdr:rowOff>
    </xdr:from>
    <xdr:to>
      <xdr:col>10</xdr:col>
      <xdr:colOff>165100</xdr:colOff>
      <xdr:row>97</xdr:row>
      <xdr:rowOff>21310</xdr:rowOff>
    </xdr:to>
    <xdr:sp macro="" textlink="">
      <xdr:nvSpPr>
        <xdr:cNvPr id="253" name="楕円 252"/>
        <xdr:cNvSpPr/>
      </xdr:nvSpPr>
      <xdr:spPr>
        <a:xfrm>
          <a:off x="1968500" y="165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37837</xdr:rowOff>
    </xdr:from>
    <xdr:ext cx="534377" cy="259045"/>
    <xdr:sp macro="" textlink="">
      <xdr:nvSpPr>
        <xdr:cNvPr id="254" name="テキスト ボックス 253"/>
        <xdr:cNvSpPr txBox="1"/>
      </xdr:nvSpPr>
      <xdr:spPr>
        <a:xfrm>
          <a:off x="1752111" y="163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96659</xdr:rowOff>
    </xdr:from>
    <xdr:to>
      <xdr:col>6</xdr:col>
      <xdr:colOff>38100</xdr:colOff>
      <xdr:row>97</xdr:row>
      <xdr:rowOff>26809</xdr:rowOff>
    </xdr:to>
    <xdr:sp macro="" textlink="">
      <xdr:nvSpPr>
        <xdr:cNvPr id="255" name="楕円 254"/>
        <xdr:cNvSpPr/>
      </xdr:nvSpPr>
      <xdr:spPr>
        <a:xfrm>
          <a:off x="1079500" y="16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43336</xdr:rowOff>
    </xdr:from>
    <xdr:ext cx="534377" cy="259045"/>
    <xdr:sp macro="" textlink="">
      <xdr:nvSpPr>
        <xdr:cNvPr id="256" name="テキスト ボックス 255"/>
        <xdr:cNvSpPr txBox="1"/>
      </xdr:nvSpPr>
      <xdr:spPr>
        <a:xfrm>
          <a:off x="863111" y="163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26227</xdr:rowOff>
    </xdr:from>
    <xdr:to>
      <xdr:col>55</xdr:col>
      <xdr:colOff>0</xdr:colOff>
      <xdr:row>37</xdr:row>
      <xdr:rowOff>59288</xdr:rowOff>
    </xdr:to>
    <xdr:cxnSp macro="">
      <xdr:nvCxnSpPr>
        <xdr:cNvPr id="283" name="直線コネクタ 282"/>
        <xdr:cNvCxnSpPr/>
      </xdr:nvCxnSpPr>
      <xdr:spPr>
        <a:xfrm flipV="1">
          <a:off x="9639300" y="5855527"/>
          <a:ext cx="838200" cy="5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59288</xdr:rowOff>
    </xdr:from>
    <xdr:to>
      <xdr:col>50</xdr:col>
      <xdr:colOff>114300</xdr:colOff>
      <xdr:row>37</xdr:row>
      <xdr:rowOff>64518</xdr:rowOff>
    </xdr:to>
    <xdr:cxnSp macro="">
      <xdr:nvCxnSpPr>
        <xdr:cNvPr id="286" name="直線コネクタ 285"/>
        <xdr:cNvCxnSpPr/>
      </xdr:nvCxnSpPr>
      <xdr:spPr>
        <a:xfrm flipV="1">
          <a:off x="8750300" y="6402938"/>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64518</xdr:rowOff>
    </xdr:from>
    <xdr:to>
      <xdr:col>45</xdr:col>
      <xdr:colOff>177800</xdr:colOff>
      <xdr:row>37</xdr:row>
      <xdr:rowOff>79213</xdr:rowOff>
    </xdr:to>
    <xdr:cxnSp macro="">
      <xdr:nvCxnSpPr>
        <xdr:cNvPr id="289" name="直線コネクタ 288"/>
        <xdr:cNvCxnSpPr/>
      </xdr:nvCxnSpPr>
      <xdr:spPr>
        <a:xfrm flipV="1">
          <a:off x="7861300" y="64081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73306</xdr:rowOff>
    </xdr:from>
    <xdr:to>
      <xdr:col>41</xdr:col>
      <xdr:colOff>50800</xdr:colOff>
      <xdr:row>37</xdr:row>
      <xdr:rowOff>79213</xdr:rowOff>
    </xdr:to>
    <xdr:cxnSp macro="">
      <xdr:nvCxnSpPr>
        <xdr:cNvPr id="292" name="直線コネクタ 291"/>
        <xdr:cNvCxnSpPr/>
      </xdr:nvCxnSpPr>
      <xdr:spPr>
        <a:xfrm>
          <a:off x="6972300" y="6416956"/>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146877</xdr:rowOff>
    </xdr:from>
    <xdr:to>
      <xdr:col>55</xdr:col>
      <xdr:colOff>50800</xdr:colOff>
      <xdr:row>34</xdr:row>
      <xdr:rowOff>77027</xdr:rowOff>
    </xdr:to>
    <xdr:sp macro="" textlink="">
      <xdr:nvSpPr>
        <xdr:cNvPr id="302" name="楕円 301"/>
        <xdr:cNvSpPr/>
      </xdr:nvSpPr>
      <xdr:spPr>
        <a:xfrm>
          <a:off x="10426700" y="58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169754</xdr:rowOff>
    </xdr:from>
    <xdr:ext cx="599010" cy="259045"/>
    <xdr:sp macro="" textlink="">
      <xdr:nvSpPr>
        <xdr:cNvPr id="303" name="補助費等該当値テキスト"/>
        <xdr:cNvSpPr txBox="1"/>
      </xdr:nvSpPr>
      <xdr:spPr>
        <a:xfrm>
          <a:off x="10528300" y="56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8488</xdr:rowOff>
    </xdr:from>
    <xdr:to>
      <xdr:col>50</xdr:col>
      <xdr:colOff>165100</xdr:colOff>
      <xdr:row>37</xdr:row>
      <xdr:rowOff>110088</xdr:rowOff>
    </xdr:to>
    <xdr:sp macro="" textlink="">
      <xdr:nvSpPr>
        <xdr:cNvPr id="304" name="楕円 303"/>
        <xdr:cNvSpPr/>
      </xdr:nvSpPr>
      <xdr:spPr>
        <a:xfrm>
          <a:off x="9588500" y="63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126615</xdr:rowOff>
    </xdr:from>
    <xdr:ext cx="534377" cy="259045"/>
    <xdr:sp macro="" textlink="">
      <xdr:nvSpPr>
        <xdr:cNvPr id="305" name="テキスト ボックス 304"/>
        <xdr:cNvSpPr txBox="1"/>
      </xdr:nvSpPr>
      <xdr:spPr>
        <a:xfrm>
          <a:off x="9372111" y="61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13718</xdr:rowOff>
    </xdr:from>
    <xdr:to>
      <xdr:col>46</xdr:col>
      <xdr:colOff>38100</xdr:colOff>
      <xdr:row>37</xdr:row>
      <xdr:rowOff>115318</xdr:rowOff>
    </xdr:to>
    <xdr:sp macro="" textlink="">
      <xdr:nvSpPr>
        <xdr:cNvPr id="306" name="楕円 305"/>
        <xdr:cNvSpPr/>
      </xdr:nvSpPr>
      <xdr:spPr>
        <a:xfrm>
          <a:off x="8699500" y="6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131845</xdr:rowOff>
    </xdr:from>
    <xdr:ext cx="534377" cy="259045"/>
    <xdr:sp macro="" textlink="">
      <xdr:nvSpPr>
        <xdr:cNvPr id="307" name="テキスト ボックス 306"/>
        <xdr:cNvSpPr txBox="1"/>
      </xdr:nvSpPr>
      <xdr:spPr>
        <a:xfrm>
          <a:off x="8483111" y="6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28413</xdr:rowOff>
    </xdr:from>
    <xdr:to>
      <xdr:col>41</xdr:col>
      <xdr:colOff>101600</xdr:colOff>
      <xdr:row>37</xdr:row>
      <xdr:rowOff>130013</xdr:rowOff>
    </xdr:to>
    <xdr:sp macro="" textlink="">
      <xdr:nvSpPr>
        <xdr:cNvPr id="308" name="楕円 307"/>
        <xdr:cNvSpPr/>
      </xdr:nvSpPr>
      <xdr:spPr>
        <a:xfrm>
          <a:off x="7810500" y="63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146540</xdr:rowOff>
    </xdr:from>
    <xdr:ext cx="534377" cy="259045"/>
    <xdr:sp macro="" textlink="">
      <xdr:nvSpPr>
        <xdr:cNvPr id="309" name="テキスト ボックス 308"/>
        <xdr:cNvSpPr txBox="1"/>
      </xdr:nvSpPr>
      <xdr:spPr>
        <a:xfrm>
          <a:off x="7594111" y="61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22506</xdr:rowOff>
    </xdr:from>
    <xdr:to>
      <xdr:col>36</xdr:col>
      <xdr:colOff>165100</xdr:colOff>
      <xdr:row>37</xdr:row>
      <xdr:rowOff>124106</xdr:rowOff>
    </xdr:to>
    <xdr:sp macro="" textlink="">
      <xdr:nvSpPr>
        <xdr:cNvPr id="310" name="楕円 309"/>
        <xdr:cNvSpPr/>
      </xdr:nvSpPr>
      <xdr:spPr>
        <a:xfrm>
          <a:off x="6921500" y="63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140633</xdr:rowOff>
    </xdr:from>
    <xdr:ext cx="534377" cy="259045"/>
    <xdr:sp macro="" textlink="">
      <xdr:nvSpPr>
        <xdr:cNvPr id="311" name="テキスト ボックス 310"/>
        <xdr:cNvSpPr txBox="1"/>
      </xdr:nvSpPr>
      <xdr:spPr>
        <a:xfrm>
          <a:off x="6705111" y="61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50709</xdr:rowOff>
    </xdr:from>
    <xdr:to>
      <xdr:col>55</xdr:col>
      <xdr:colOff>0</xdr:colOff>
      <xdr:row>58</xdr:row>
      <xdr:rowOff>41046</xdr:rowOff>
    </xdr:to>
    <xdr:cxnSp macro="">
      <xdr:nvCxnSpPr>
        <xdr:cNvPr id="342" name="直線コネクタ 341"/>
        <xdr:cNvCxnSpPr/>
      </xdr:nvCxnSpPr>
      <xdr:spPr>
        <a:xfrm flipV="1">
          <a:off x="9639300" y="9823359"/>
          <a:ext cx="838200" cy="1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41046</xdr:rowOff>
    </xdr:from>
    <xdr:to>
      <xdr:col>50</xdr:col>
      <xdr:colOff>114300</xdr:colOff>
      <xdr:row>58</xdr:row>
      <xdr:rowOff>53459</xdr:rowOff>
    </xdr:to>
    <xdr:cxnSp macro="">
      <xdr:nvCxnSpPr>
        <xdr:cNvPr id="345" name="直線コネクタ 344"/>
        <xdr:cNvCxnSpPr/>
      </xdr:nvCxnSpPr>
      <xdr:spPr>
        <a:xfrm flipV="1">
          <a:off x="8750300" y="9985146"/>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53459</xdr:rowOff>
    </xdr:from>
    <xdr:to>
      <xdr:col>45</xdr:col>
      <xdr:colOff>177800</xdr:colOff>
      <xdr:row>58</xdr:row>
      <xdr:rowOff>59193</xdr:rowOff>
    </xdr:to>
    <xdr:cxnSp macro="">
      <xdr:nvCxnSpPr>
        <xdr:cNvPr id="348" name="直線コネクタ 347"/>
        <xdr:cNvCxnSpPr/>
      </xdr:nvCxnSpPr>
      <xdr:spPr>
        <a:xfrm flipV="1">
          <a:off x="7861300" y="9997559"/>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59193</xdr:rowOff>
    </xdr:from>
    <xdr:to>
      <xdr:col>41</xdr:col>
      <xdr:colOff>50800</xdr:colOff>
      <xdr:row>58</xdr:row>
      <xdr:rowOff>108646</xdr:rowOff>
    </xdr:to>
    <xdr:cxnSp macro="">
      <xdr:nvCxnSpPr>
        <xdr:cNvPr id="351" name="直線コネクタ 350"/>
        <xdr:cNvCxnSpPr/>
      </xdr:nvCxnSpPr>
      <xdr:spPr>
        <a:xfrm flipV="1">
          <a:off x="6972300" y="10003293"/>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171359</xdr:rowOff>
    </xdr:from>
    <xdr:to>
      <xdr:col>55</xdr:col>
      <xdr:colOff>50800</xdr:colOff>
      <xdr:row>57</xdr:row>
      <xdr:rowOff>101509</xdr:rowOff>
    </xdr:to>
    <xdr:sp macro="" textlink="">
      <xdr:nvSpPr>
        <xdr:cNvPr id="361" name="楕円 360"/>
        <xdr:cNvSpPr/>
      </xdr:nvSpPr>
      <xdr:spPr>
        <a:xfrm>
          <a:off x="10426700" y="97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22786</xdr:rowOff>
    </xdr:from>
    <xdr:ext cx="599010" cy="259045"/>
    <xdr:sp macro="" textlink="">
      <xdr:nvSpPr>
        <xdr:cNvPr id="362" name="普通建設事業費該当値テキスト"/>
        <xdr:cNvSpPr txBox="1"/>
      </xdr:nvSpPr>
      <xdr:spPr>
        <a:xfrm>
          <a:off x="10528300" y="962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161696</xdr:rowOff>
    </xdr:from>
    <xdr:to>
      <xdr:col>50</xdr:col>
      <xdr:colOff>165100</xdr:colOff>
      <xdr:row>58</xdr:row>
      <xdr:rowOff>91846</xdr:rowOff>
    </xdr:to>
    <xdr:sp macro="" textlink="">
      <xdr:nvSpPr>
        <xdr:cNvPr id="363" name="楕円 362"/>
        <xdr:cNvSpPr/>
      </xdr:nvSpPr>
      <xdr:spPr>
        <a:xfrm>
          <a:off x="9588500" y="99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108373</xdr:rowOff>
    </xdr:from>
    <xdr:ext cx="534377" cy="259045"/>
    <xdr:sp macro="" textlink="">
      <xdr:nvSpPr>
        <xdr:cNvPr id="364" name="テキスト ボックス 363"/>
        <xdr:cNvSpPr txBox="1"/>
      </xdr:nvSpPr>
      <xdr:spPr>
        <a:xfrm>
          <a:off x="9372111" y="97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2659</xdr:rowOff>
    </xdr:from>
    <xdr:to>
      <xdr:col>46</xdr:col>
      <xdr:colOff>38100</xdr:colOff>
      <xdr:row>58</xdr:row>
      <xdr:rowOff>104259</xdr:rowOff>
    </xdr:to>
    <xdr:sp macro="" textlink="">
      <xdr:nvSpPr>
        <xdr:cNvPr id="365" name="楕円 364"/>
        <xdr:cNvSpPr/>
      </xdr:nvSpPr>
      <xdr:spPr>
        <a:xfrm>
          <a:off x="8699500" y="99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120786</xdr:rowOff>
    </xdr:from>
    <xdr:ext cx="534377" cy="259045"/>
    <xdr:sp macro="" textlink="">
      <xdr:nvSpPr>
        <xdr:cNvPr id="366" name="テキスト ボックス 365"/>
        <xdr:cNvSpPr txBox="1"/>
      </xdr:nvSpPr>
      <xdr:spPr>
        <a:xfrm>
          <a:off x="8483111" y="97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8393</xdr:rowOff>
    </xdr:from>
    <xdr:to>
      <xdr:col>41</xdr:col>
      <xdr:colOff>101600</xdr:colOff>
      <xdr:row>58</xdr:row>
      <xdr:rowOff>109993</xdr:rowOff>
    </xdr:to>
    <xdr:sp macro="" textlink="">
      <xdr:nvSpPr>
        <xdr:cNvPr id="367" name="楕円 366"/>
        <xdr:cNvSpPr/>
      </xdr:nvSpPr>
      <xdr:spPr>
        <a:xfrm>
          <a:off x="7810500" y="99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126520</xdr:rowOff>
    </xdr:from>
    <xdr:ext cx="534377" cy="259045"/>
    <xdr:sp macro="" textlink="">
      <xdr:nvSpPr>
        <xdr:cNvPr id="368" name="テキスト ボックス 367"/>
        <xdr:cNvSpPr txBox="1"/>
      </xdr:nvSpPr>
      <xdr:spPr>
        <a:xfrm>
          <a:off x="7594111" y="97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57846</xdr:rowOff>
    </xdr:from>
    <xdr:to>
      <xdr:col>36</xdr:col>
      <xdr:colOff>165100</xdr:colOff>
      <xdr:row>58</xdr:row>
      <xdr:rowOff>159446</xdr:rowOff>
    </xdr:to>
    <xdr:sp macro="" textlink="">
      <xdr:nvSpPr>
        <xdr:cNvPr id="369" name="楕円 368"/>
        <xdr:cNvSpPr/>
      </xdr:nvSpPr>
      <xdr:spPr>
        <a:xfrm>
          <a:off x="6921500" y="100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150573</xdr:rowOff>
    </xdr:from>
    <xdr:ext cx="534377" cy="259045"/>
    <xdr:sp macro="" textlink="">
      <xdr:nvSpPr>
        <xdr:cNvPr id="370" name="テキスト ボックス 369"/>
        <xdr:cNvSpPr txBox="1"/>
      </xdr:nvSpPr>
      <xdr:spPr>
        <a:xfrm>
          <a:off x="6705111" y="100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53422</xdr:rowOff>
    </xdr:from>
    <xdr:to>
      <xdr:col>55</xdr:col>
      <xdr:colOff>0</xdr:colOff>
      <xdr:row>78</xdr:row>
      <xdr:rowOff>58666</xdr:rowOff>
    </xdr:to>
    <xdr:cxnSp macro="">
      <xdr:nvCxnSpPr>
        <xdr:cNvPr id="397" name="直線コネクタ 396"/>
        <xdr:cNvCxnSpPr/>
      </xdr:nvCxnSpPr>
      <xdr:spPr>
        <a:xfrm flipV="1">
          <a:off x="9639300" y="13426522"/>
          <a:ext cx="8382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45563</xdr:rowOff>
    </xdr:from>
    <xdr:to>
      <xdr:col>50</xdr:col>
      <xdr:colOff>114300</xdr:colOff>
      <xdr:row>78</xdr:row>
      <xdr:rowOff>58666</xdr:rowOff>
    </xdr:to>
    <xdr:cxnSp macro="">
      <xdr:nvCxnSpPr>
        <xdr:cNvPr id="400" name="直線コネクタ 399"/>
        <xdr:cNvCxnSpPr/>
      </xdr:nvCxnSpPr>
      <xdr:spPr>
        <a:xfrm>
          <a:off x="8750300" y="13418663"/>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45563</xdr:rowOff>
    </xdr:from>
    <xdr:to>
      <xdr:col>45</xdr:col>
      <xdr:colOff>177800</xdr:colOff>
      <xdr:row>78</xdr:row>
      <xdr:rowOff>89577</xdr:rowOff>
    </xdr:to>
    <xdr:cxnSp macro="">
      <xdr:nvCxnSpPr>
        <xdr:cNvPr id="403" name="直線コネクタ 402"/>
        <xdr:cNvCxnSpPr/>
      </xdr:nvCxnSpPr>
      <xdr:spPr>
        <a:xfrm flipV="1">
          <a:off x="7861300" y="13418663"/>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89577</xdr:rowOff>
    </xdr:from>
    <xdr:to>
      <xdr:col>41</xdr:col>
      <xdr:colOff>50800</xdr:colOff>
      <xdr:row>78</xdr:row>
      <xdr:rowOff>91794</xdr:rowOff>
    </xdr:to>
    <xdr:cxnSp macro="">
      <xdr:nvCxnSpPr>
        <xdr:cNvPr id="406" name="直線コネクタ 405"/>
        <xdr:cNvCxnSpPr/>
      </xdr:nvCxnSpPr>
      <xdr:spPr>
        <a:xfrm flipV="1">
          <a:off x="6972300" y="13462677"/>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2622</xdr:rowOff>
    </xdr:from>
    <xdr:to>
      <xdr:col>55</xdr:col>
      <xdr:colOff>50800</xdr:colOff>
      <xdr:row>78</xdr:row>
      <xdr:rowOff>104222</xdr:rowOff>
    </xdr:to>
    <xdr:sp macro="" textlink="">
      <xdr:nvSpPr>
        <xdr:cNvPr id="416" name="楕円 415"/>
        <xdr:cNvSpPr/>
      </xdr:nvSpPr>
      <xdr:spPr>
        <a:xfrm>
          <a:off x="10426700" y="133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133449</xdr:rowOff>
    </xdr:from>
    <xdr:ext cx="534377" cy="259045"/>
    <xdr:sp macro="" textlink="">
      <xdr:nvSpPr>
        <xdr:cNvPr id="417" name="普通建設事業費 （ うち新規整備　）該当値テキスト"/>
        <xdr:cNvSpPr txBox="1"/>
      </xdr:nvSpPr>
      <xdr:spPr>
        <a:xfrm>
          <a:off x="10528300" y="131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7866</xdr:rowOff>
    </xdr:from>
    <xdr:to>
      <xdr:col>50</xdr:col>
      <xdr:colOff>165100</xdr:colOff>
      <xdr:row>78</xdr:row>
      <xdr:rowOff>109466</xdr:rowOff>
    </xdr:to>
    <xdr:sp macro="" textlink="">
      <xdr:nvSpPr>
        <xdr:cNvPr id="418" name="楕円 417"/>
        <xdr:cNvSpPr/>
      </xdr:nvSpPr>
      <xdr:spPr>
        <a:xfrm>
          <a:off x="9588500" y="133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125993</xdr:rowOff>
    </xdr:from>
    <xdr:ext cx="534377" cy="259045"/>
    <xdr:sp macro="" textlink="">
      <xdr:nvSpPr>
        <xdr:cNvPr id="419" name="テキスト ボックス 418"/>
        <xdr:cNvSpPr txBox="1"/>
      </xdr:nvSpPr>
      <xdr:spPr>
        <a:xfrm>
          <a:off x="9372111" y="131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166213</xdr:rowOff>
    </xdr:from>
    <xdr:to>
      <xdr:col>46</xdr:col>
      <xdr:colOff>38100</xdr:colOff>
      <xdr:row>78</xdr:row>
      <xdr:rowOff>96363</xdr:rowOff>
    </xdr:to>
    <xdr:sp macro="" textlink="">
      <xdr:nvSpPr>
        <xdr:cNvPr id="420" name="楕円 419"/>
        <xdr:cNvSpPr/>
      </xdr:nvSpPr>
      <xdr:spPr>
        <a:xfrm>
          <a:off x="8699500" y="13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112890</xdr:rowOff>
    </xdr:from>
    <xdr:ext cx="534377" cy="259045"/>
    <xdr:sp macro="" textlink="">
      <xdr:nvSpPr>
        <xdr:cNvPr id="421" name="テキスト ボックス 420"/>
        <xdr:cNvSpPr txBox="1"/>
      </xdr:nvSpPr>
      <xdr:spPr>
        <a:xfrm>
          <a:off x="8483111" y="131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38777</xdr:rowOff>
    </xdr:from>
    <xdr:to>
      <xdr:col>41</xdr:col>
      <xdr:colOff>101600</xdr:colOff>
      <xdr:row>78</xdr:row>
      <xdr:rowOff>140377</xdr:rowOff>
    </xdr:to>
    <xdr:sp macro="" textlink="">
      <xdr:nvSpPr>
        <xdr:cNvPr id="422" name="楕円 421"/>
        <xdr:cNvSpPr/>
      </xdr:nvSpPr>
      <xdr:spPr>
        <a:xfrm>
          <a:off x="7810500" y="13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131504</xdr:rowOff>
    </xdr:from>
    <xdr:ext cx="534377" cy="259045"/>
    <xdr:sp macro="" textlink="">
      <xdr:nvSpPr>
        <xdr:cNvPr id="423" name="テキスト ボックス 422"/>
        <xdr:cNvSpPr txBox="1"/>
      </xdr:nvSpPr>
      <xdr:spPr>
        <a:xfrm>
          <a:off x="7594111" y="135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40994</xdr:rowOff>
    </xdr:from>
    <xdr:to>
      <xdr:col>36</xdr:col>
      <xdr:colOff>165100</xdr:colOff>
      <xdr:row>78</xdr:row>
      <xdr:rowOff>142594</xdr:rowOff>
    </xdr:to>
    <xdr:sp macro="" textlink="">
      <xdr:nvSpPr>
        <xdr:cNvPr id="424" name="楕円 423"/>
        <xdr:cNvSpPr/>
      </xdr:nvSpPr>
      <xdr:spPr>
        <a:xfrm>
          <a:off x="6921500" y="134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133721</xdr:rowOff>
    </xdr:from>
    <xdr:ext cx="534377" cy="259045"/>
    <xdr:sp macro="" textlink="">
      <xdr:nvSpPr>
        <xdr:cNvPr id="425" name="テキスト ボックス 424"/>
        <xdr:cNvSpPr txBox="1"/>
      </xdr:nvSpPr>
      <xdr:spPr>
        <a:xfrm>
          <a:off x="6705111" y="135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166359</xdr:rowOff>
    </xdr:from>
    <xdr:to>
      <xdr:col>55</xdr:col>
      <xdr:colOff>0</xdr:colOff>
      <xdr:row>96</xdr:row>
      <xdr:rowOff>141246</xdr:rowOff>
    </xdr:to>
    <xdr:cxnSp macro="">
      <xdr:nvCxnSpPr>
        <xdr:cNvPr id="456" name="直線コネクタ 455"/>
        <xdr:cNvCxnSpPr/>
      </xdr:nvCxnSpPr>
      <xdr:spPr>
        <a:xfrm flipV="1">
          <a:off x="9639300" y="16111209"/>
          <a:ext cx="838200" cy="48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141246</xdr:rowOff>
    </xdr:from>
    <xdr:to>
      <xdr:col>50</xdr:col>
      <xdr:colOff>114300</xdr:colOff>
      <xdr:row>97</xdr:row>
      <xdr:rowOff>35077</xdr:rowOff>
    </xdr:to>
    <xdr:cxnSp macro="">
      <xdr:nvCxnSpPr>
        <xdr:cNvPr id="459" name="直線コネクタ 458"/>
        <xdr:cNvCxnSpPr/>
      </xdr:nvCxnSpPr>
      <xdr:spPr>
        <a:xfrm flipV="1">
          <a:off x="8750300" y="16600446"/>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123654</xdr:rowOff>
    </xdr:from>
    <xdr:to>
      <xdr:col>45</xdr:col>
      <xdr:colOff>177800</xdr:colOff>
      <xdr:row>97</xdr:row>
      <xdr:rowOff>35077</xdr:rowOff>
    </xdr:to>
    <xdr:cxnSp macro="">
      <xdr:nvCxnSpPr>
        <xdr:cNvPr id="462" name="直線コネクタ 461"/>
        <xdr:cNvCxnSpPr/>
      </xdr:nvCxnSpPr>
      <xdr:spPr>
        <a:xfrm>
          <a:off x="7861300" y="16582854"/>
          <a:ext cx="889000" cy="8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123654</xdr:rowOff>
    </xdr:from>
    <xdr:to>
      <xdr:col>41</xdr:col>
      <xdr:colOff>50800</xdr:colOff>
      <xdr:row>97</xdr:row>
      <xdr:rowOff>120661</xdr:rowOff>
    </xdr:to>
    <xdr:cxnSp macro="">
      <xdr:nvCxnSpPr>
        <xdr:cNvPr id="465" name="直線コネクタ 464"/>
        <xdr:cNvCxnSpPr/>
      </xdr:nvCxnSpPr>
      <xdr:spPr>
        <a:xfrm flipV="1">
          <a:off x="6972300" y="16582854"/>
          <a:ext cx="889000" cy="1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115559</xdr:rowOff>
    </xdr:from>
    <xdr:to>
      <xdr:col>55</xdr:col>
      <xdr:colOff>50800</xdr:colOff>
      <xdr:row>94</xdr:row>
      <xdr:rowOff>45709</xdr:rowOff>
    </xdr:to>
    <xdr:sp macro="" textlink="">
      <xdr:nvSpPr>
        <xdr:cNvPr id="475" name="楕円 474"/>
        <xdr:cNvSpPr/>
      </xdr:nvSpPr>
      <xdr:spPr>
        <a:xfrm>
          <a:off x="10426700" y="160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138436</xdr:rowOff>
    </xdr:from>
    <xdr:ext cx="534377" cy="259045"/>
    <xdr:sp macro="" textlink="">
      <xdr:nvSpPr>
        <xdr:cNvPr id="476" name="普通建設事業費 （ うち更新整備　）該当値テキスト"/>
        <xdr:cNvSpPr txBox="1"/>
      </xdr:nvSpPr>
      <xdr:spPr>
        <a:xfrm>
          <a:off x="10528300" y="159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90446</xdr:rowOff>
    </xdr:from>
    <xdr:to>
      <xdr:col>50</xdr:col>
      <xdr:colOff>165100</xdr:colOff>
      <xdr:row>97</xdr:row>
      <xdr:rowOff>20596</xdr:rowOff>
    </xdr:to>
    <xdr:sp macro="" textlink="">
      <xdr:nvSpPr>
        <xdr:cNvPr id="477" name="楕円 476"/>
        <xdr:cNvSpPr/>
      </xdr:nvSpPr>
      <xdr:spPr>
        <a:xfrm>
          <a:off x="9588500" y="165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37123</xdr:rowOff>
    </xdr:from>
    <xdr:ext cx="534377" cy="259045"/>
    <xdr:sp macro="" textlink="">
      <xdr:nvSpPr>
        <xdr:cNvPr id="478" name="テキスト ボックス 477"/>
        <xdr:cNvSpPr txBox="1"/>
      </xdr:nvSpPr>
      <xdr:spPr>
        <a:xfrm>
          <a:off x="9372111" y="163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155727</xdr:rowOff>
    </xdr:from>
    <xdr:to>
      <xdr:col>46</xdr:col>
      <xdr:colOff>38100</xdr:colOff>
      <xdr:row>97</xdr:row>
      <xdr:rowOff>85877</xdr:rowOff>
    </xdr:to>
    <xdr:sp macro="" textlink="">
      <xdr:nvSpPr>
        <xdr:cNvPr id="479" name="楕円 478"/>
        <xdr:cNvSpPr/>
      </xdr:nvSpPr>
      <xdr:spPr>
        <a:xfrm>
          <a:off x="8699500" y="166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102404</xdr:rowOff>
    </xdr:from>
    <xdr:ext cx="534377" cy="259045"/>
    <xdr:sp macro="" textlink="">
      <xdr:nvSpPr>
        <xdr:cNvPr id="480" name="テキスト ボックス 479"/>
        <xdr:cNvSpPr txBox="1"/>
      </xdr:nvSpPr>
      <xdr:spPr>
        <a:xfrm>
          <a:off x="8483111"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72854</xdr:rowOff>
    </xdr:from>
    <xdr:to>
      <xdr:col>41</xdr:col>
      <xdr:colOff>101600</xdr:colOff>
      <xdr:row>97</xdr:row>
      <xdr:rowOff>3004</xdr:rowOff>
    </xdr:to>
    <xdr:sp macro="" textlink="">
      <xdr:nvSpPr>
        <xdr:cNvPr id="481" name="楕円 480"/>
        <xdr:cNvSpPr/>
      </xdr:nvSpPr>
      <xdr:spPr>
        <a:xfrm>
          <a:off x="7810500" y="165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19531</xdr:rowOff>
    </xdr:from>
    <xdr:ext cx="534377" cy="259045"/>
    <xdr:sp macro="" textlink="">
      <xdr:nvSpPr>
        <xdr:cNvPr id="482" name="テキスト ボックス 481"/>
        <xdr:cNvSpPr txBox="1"/>
      </xdr:nvSpPr>
      <xdr:spPr>
        <a:xfrm>
          <a:off x="7594111" y="163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69861</xdr:rowOff>
    </xdr:from>
    <xdr:to>
      <xdr:col>36</xdr:col>
      <xdr:colOff>165100</xdr:colOff>
      <xdr:row>98</xdr:row>
      <xdr:rowOff>11</xdr:rowOff>
    </xdr:to>
    <xdr:sp macro="" textlink="">
      <xdr:nvSpPr>
        <xdr:cNvPr id="483" name="楕円 482"/>
        <xdr:cNvSpPr/>
      </xdr:nvSpPr>
      <xdr:spPr>
        <a:xfrm>
          <a:off x="6921500" y="167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16538</xdr:rowOff>
    </xdr:from>
    <xdr:ext cx="534377" cy="259045"/>
    <xdr:sp macro="" textlink="">
      <xdr:nvSpPr>
        <xdr:cNvPr id="484" name="テキスト ボックス 483"/>
        <xdr:cNvSpPr txBox="1"/>
      </xdr:nvSpPr>
      <xdr:spPr>
        <a:xfrm>
          <a:off x="6705111" y="164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38026</xdr:rowOff>
    </xdr:from>
    <xdr:to>
      <xdr:col>85</xdr:col>
      <xdr:colOff>127000</xdr:colOff>
      <xdr:row>39</xdr:row>
      <xdr:rowOff>38804</xdr:rowOff>
    </xdr:to>
    <xdr:cxnSp macro="">
      <xdr:nvCxnSpPr>
        <xdr:cNvPr id="513" name="直線コネクタ 512"/>
        <xdr:cNvCxnSpPr/>
      </xdr:nvCxnSpPr>
      <xdr:spPr>
        <a:xfrm>
          <a:off x="15481300" y="6724576"/>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169113</xdr:rowOff>
    </xdr:from>
    <xdr:to>
      <xdr:col>81</xdr:col>
      <xdr:colOff>50800</xdr:colOff>
      <xdr:row>39</xdr:row>
      <xdr:rowOff>38026</xdr:rowOff>
    </xdr:to>
    <xdr:cxnSp macro="">
      <xdr:nvCxnSpPr>
        <xdr:cNvPr id="516" name="直線コネクタ 515"/>
        <xdr:cNvCxnSpPr/>
      </xdr:nvCxnSpPr>
      <xdr:spPr>
        <a:xfrm>
          <a:off x="14592300" y="6684213"/>
          <a:ext cx="8890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169113</xdr:rowOff>
    </xdr:from>
    <xdr:to>
      <xdr:col>76</xdr:col>
      <xdr:colOff>114300</xdr:colOff>
      <xdr:row>39</xdr:row>
      <xdr:rowOff>13749</xdr:rowOff>
    </xdr:to>
    <xdr:cxnSp macro="">
      <xdr:nvCxnSpPr>
        <xdr:cNvPr id="519" name="直線コネクタ 518"/>
        <xdr:cNvCxnSpPr/>
      </xdr:nvCxnSpPr>
      <xdr:spPr>
        <a:xfrm flipV="1">
          <a:off x="13703300" y="668421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13749</xdr:rowOff>
    </xdr:from>
    <xdr:to>
      <xdr:col>71</xdr:col>
      <xdr:colOff>177800</xdr:colOff>
      <xdr:row>39</xdr:row>
      <xdr:rowOff>40274</xdr:rowOff>
    </xdr:to>
    <xdr:cxnSp macro="">
      <xdr:nvCxnSpPr>
        <xdr:cNvPr id="522" name="直線コネクタ 521"/>
        <xdr:cNvCxnSpPr/>
      </xdr:nvCxnSpPr>
      <xdr:spPr>
        <a:xfrm flipV="1">
          <a:off x="12814300" y="6700299"/>
          <a:ext cx="889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159454</xdr:rowOff>
    </xdr:from>
    <xdr:to>
      <xdr:col>85</xdr:col>
      <xdr:colOff>177800</xdr:colOff>
      <xdr:row>39</xdr:row>
      <xdr:rowOff>89604</xdr:rowOff>
    </xdr:to>
    <xdr:sp macro="" textlink="">
      <xdr:nvSpPr>
        <xdr:cNvPr id="532" name="楕円 531"/>
        <xdr:cNvSpPr/>
      </xdr:nvSpPr>
      <xdr:spPr>
        <a:xfrm>
          <a:off x="16268700" y="66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378565" cy="259045"/>
    <xdr:sp macro="" textlink="">
      <xdr:nvSpPr>
        <xdr:cNvPr id="533" name="災害復旧事業費該当値テキスト"/>
        <xdr:cNvSpPr txBox="1"/>
      </xdr:nvSpPr>
      <xdr:spPr>
        <a:xfrm>
          <a:off x="16370300" y="662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158676</xdr:rowOff>
    </xdr:from>
    <xdr:to>
      <xdr:col>81</xdr:col>
      <xdr:colOff>101600</xdr:colOff>
      <xdr:row>39</xdr:row>
      <xdr:rowOff>88826</xdr:rowOff>
    </xdr:to>
    <xdr:sp macro="" textlink="">
      <xdr:nvSpPr>
        <xdr:cNvPr id="534" name="楕円 533"/>
        <xdr:cNvSpPr/>
      </xdr:nvSpPr>
      <xdr:spPr>
        <a:xfrm>
          <a:off x="15430500" y="66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79953</xdr:rowOff>
    </xdr:from>
    <xdr:ext cx="378565" cy="259045"/>
    <xdr:sp macro="" textlink="">
      <xdr:nvSpPr>
        <xdr:cNvPr id="535" name="テキスト ボックス 534"/>
        <xdr:cNvSpPr txBox="1"/>
      </xdr:nvSpPr>
      <xdr:spPr>
        <a:xfrm>
          <a:off x="15292017" y="6766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118313</xdr:rowOff>
    </xdr:from>
    <xdr:to>
      <xdr:col>76</xdr:col>
      <xdr:colOff>165100</xdr:colOff>
      <xdr:row>39</xdr:row>
      <xdr:rowOff>48463</xdr:rowOff>
    </xdr:to>
    <xdr:sp macro="" textlink="">
      <xdr:nvSpPr>
        <xdr:cNvPr id="536" name="楕円 535"/>
        <xdr:cNvSpPr/>
      </xdr:nvSpPr>
      <xdr:spPr>
        <a:xfrm>
          <a:off x="14541500" y="66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64990</xdr:rowOff>
    </xdr:from>
    <xdr:ext cx="469744" cy="259045"/>
    <xdr:sp macro="" textlink="">
      <xdr:nvSpPr>
        <xdr:cNvPr id="537" name="テキスト ボックス 536"/>
        <xdr:cNvSpPr txBox="1"/>
      </xdr:nvSpPr>
      <xdr:spPr>
        <a:xfrm>
          <a:off x="14357428" y="64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134399</xdr:rowOff>
    </xdr:from>
    <xdr:to>
      <xdr:col>72</xdr:col>
      <xdr:colOff>38100</xdr:colOff>
      <xdr:row>39</xdr:row>
      <xdr:rowOff>64549</xdr:rowOff>
    </xdr:to>
    <xdr:sp macro="" textlink="">
      <xdr:nvSpPr>
        <xdr:cNvPr id="538" name="楕円 537"/>
        <xdr:cNvSpPr/>
      </xdr:nvSpPr>
      <xdr:spPr>
        <a:xfrm>
          <a:off x="13652500" y="66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81076</xdr:rowOff>
    </xdr:from>
    <xdr:ext cx="469744" cy="259045"/>
    <xdr:sp macro="" textlink="">
      <xdr:nvSpPr>
        <xdr:cNvPr id="539" name="テキスト ボックス 538"/>
        <xdr:cNvSpPr txBox="1"/>
      </xdr:nvSpPr>
      <xdr:spPr>
        <a:xfrm>
          <a:off x="13468428" y="642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160924</xdr:rowOff>
    </xdr:from>
    <xdr:to>
      <xdr:col>67</xdr:col>
      <xdr:colOff>101600</xdr:colOff>
      <xdr:row>39</xdr:row>
      <xdr:rowOff>91074</xdr:rowOff>
    </xdr:to>
    <xdr:sp macro="" textlink="">
      <xdr:nvSpPr>
        <xdr:cNvPr id="540" name="楕円 539"/>
        <xdr:cNvSpPr/>
      </xdr:nvSpPr>
      <xdr:spPr>
        <a:xfrm>
          <a:off x="12763500" y="6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82201</xdr:rowOff>
    </xdr:from>
    <xdr:ext cx="378565" cy="259045"/>
    <xdr:sp macro="" textlink="">
      <xdr:nvSpPr>
        <xdr:cNvPr id="541" name="テキスト ボックス 540"/>
        <xdr:cNvSpPr txBox="1"/>
      </xdr:nvSpPr>
      <xdr:spPr>
        <a:xfrm>
          <a:off x="12625017" y="6768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5645</xdr:rowOff>
    </xdr:from>
    <xdr:to>
      <xdr:col>85</xdr:col>
      <xdr:colOff>127000</xdr:colOff>
      <xdr:row>74</xdr:row>
      <xdr:rowOff>35325</xdr:rowOff>
    </xdr:to>
    <xdr:cxnSp macro="">
      <xdr:nvCxnSpPr>
        <xdr:cNvPr id="619" name="直線コネクタ 618"/>
        <xdr:cNvCxnSpPr/>
      </xdr:nvCxnSpPr>
      <xdr:spPr>
        <a:xfrm flipV="1">
          <a:off x="15481300" y="12692945"/>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35325</xdr:rowOff>
    </xdr:from>
    <xdr:to>
      <xdr:col>81</xdr:col>
      <xdr:colOff>50800</xdr:colOff>
      <xdr:row>74</xdr:row>
      <xdr:rowOff>46393</xdr:rowOff>
    </xdr:to>
    <xdr:cxnSp macro="">
      <xdr:nvCxnSpPr>
        <xdr:cNvPr id="622" name="直線コネクタ 621"/>
        <xdr:cNvCxnSpPr/>
      </xdr:nvCxnSpPr>
      <xdr:spPr>
        <a:xfrm flipV="1">
          <a:off x="14592300" y="12722625"/>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46393</xdr:rowOff>
    </xdr:from>
    <xdr:to>
      <xdr:col>76</xdr:col>
      <xdr:colOff>114300</xdr:colOff>
      <xdr:row>74</xdr:row>
      <xdr:rowOff>77463</xdr:rowOff>
    </xdr:to>
    <xdr:cxnSp macro="">
      <xdr:nvCxnSpPr>
        <xdr:cNvPr id="625" name="直線コネクタ 624"/>
        <xdr:cNvCxnSpPr/>
      </xdr:nvCxnSpPr>
      <xdr:spPr>
        <a:xfrm flipV="1">
          <a:off x="13703300" y="12733693"/>
          <a:ext cx="889000" cy="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1340</xdr:rowOff>
    </xdr:from>
    <xdr:to>
      <xdr:col>71</xdr:col>
      <xdr:colOff>177800</xdr:colOff>
      <xdr:row>74</xdr:row>
      <xdr:rowOff>77463</xdr:rowOff>
    </xdr:to>
    <xdr:cxnSp macro="">
      <xdr:nvCxnSpPr>
        <xdr:cNvPr id="628" name="直線コネクタ 627"/>
        <xdr:cNvCxnSpPr/>
      </xdr:nvCxnSpPr>
      <xdr:spPr>
        <a:xfrm>
          <a:off x="12814300" y="12688640"/>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126295</xdr:rowOff>
    </xdr:from>
    <xdr:to>
      <xdr:col>85</xdr:col>
      <xdr:colOff>177800</xdr:colOff>
      <xdr:row>74</xdr:row>
      <xdr:rowOff>56445</xdr:rowOff>
    </xdr:to>
    <xdr:sp macro="" textlink="">
      <xdr:nvSpPr>
        <xdr:cNvPr id="638" name="楕円 637"/>
        <xdr:cNvSpPr/>
      </xdr:nvSpPr>
      <xdr:spPr>
        <a:xfrm>
          <a:off x="16268700" y="126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149172</xdr:rowOff>
    </xdr:from>
    <xdr:ext cx="534377" cy="259045"/>
    <xdr:sp macro="" textlink="">
      <xdr:nvSpPr>
        <xdr:cNvPr id="639" name="公債費該当値テキスト"/>
        <xdr:cNvSpPr txBox="1"/>
      </xdr:nvSpPr>
      <xdr:spPr>
        <a:xfrm>
          <a:off x="16370300" y="124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155975</xdr:rowOff>
    </xdr:from>
    <xdr:to>
      <xdr:col>81</xdr:col>
      <xdr:colOff>101600</xdr:colOff>
      <xdr:row>74</xdr:row>
      <xdr:rowOff>86125</xdr:rowOff>
    </xdr:to>
    <xdr:sp macro="" textlink="">
      <xdr:nvSpPr>
        <xdr:cNvPr id="640" name="楕円 639"/>
        <xdr:cNvSpPr/>
      </xdr:nvSpPr>
      <xdr:spPr>
        <a:xfrm>
          <a:off x="15430500" y="126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102652</xdr:rowOff>
    </xdr:from>
    <xdr:ext cx="534377" cy="259045"/>
    <xdr:sp macro="" textlink="">
      <xdr:nvSpPr>
        <xdr:cNvPr id="641" name="テキスト ボックス 640"/>
        <xdr:cNvSpPr txBox="1"/>
      </xdr:nvSpPr>
      <xdr:spPr>
        <a:xfrm>
          <a:off x="15214111" y="124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167043</xdr:rowOff>
    </xdr:from>
    <xdr:to>
      <xdr:col>76</xdr:col>
      <xdr:colOff>165100</xdr:colOff>
      <xdr:row>74</xdr:row>
      <xdr:rowOff>97193</xdr:rowOff>
    </xdr:to>
    <xdr:sp macro="" textlink="">
      <xdr:nvSpPr>
        <xdr:cNvPr id="642" name="楕円 641"/>
        <xdr:cNvSpPr/>
      </xdr:nvSpPr>
      <xdr:spPr>
        <a:xfrm>
          <a:off x="14541500" y="12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113720</xdr:rowOff>
    </xdr:from>
    <xdr:ext cx="534377" cy="259045"/>
    <xdr:sp macro="" textlink="">
      <xdr:nvSpPr>
        <xdr:cNvPr id="643" name="テキスト ボックス 642"/>
        <xdr:cNvSpPr txBox="1"/>
      </xdr:nvSpPr>
      <xdr:spPr>
        <a:xfrm>
          <a:off x="14325111" y="124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26663</xdr:rowOff>
    </xdr:from>
    <xdr:to>
      <xdr:col>72</xdr:col>
      <xdr:colOff>38100</xdr:colOff>
      <xdr:row>74</xdr:row>
      <xdr:rowOff>128263</xdr:rowOff>
    </xdr:to>
    <xdr:sp macro="" textlink="">
      <xdr:nvSpPr>
        <xdr:cNvPr id="644" name="楕円 643"/>
        <xdr:cNvSpPr/>
      </xdr:nvSpPr>
      <xdr:spPr>
        <a:xfrm>
          <a:off x="13652500" y="127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144790</xdr:rowOff>
    </xdr:from>
    <xdr:ext cx="534377" cy="259045"/>
    <xdr:sp macro="" textlink="">
      <xdr:nvSpPr>
        <xdr:cNvPr id="645" name="テキスト ボックス 644"/>
        <xdr:cNvSpPr txBox="1"/>
      </xdr:nvSpPr>
      <xdr:spPr>
        <a:xfrm>
          <a:off x="13436111" y="124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121990</xdr:rowOff>
    </xdr:from>
    <xdr:to>
      <xdr:col>67</xdr:col>
      <xdr:colOff>101600</xdr:colOff>
      <xdr:row>74</xdr:row>
      <xdr:rowOff>52140</xdr:rowOff>
    </xdr:to>
    <xdr:sp macro="" textlink="">
      <xdr:nvSpPr>
        <xdr:cNvPr id="646" name="楕円 645"/>
        <xdr:cNvSpPr/>
      </xdr:nvSpPr>
      <xdr:spPr>
        <a:xfrm>
          <a:off x="12763500" y="126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68667</xdr:rowOff>
    </xdr:from>
    <xdr:ext cx="534377" cy="259045"/>
    <xdr:sp macro="" textlink="">
      <xdr:nvSpPr>
        <xdr:cNvPr id="647" name="テキスト ボックス 646"/>
        <xdr:cNvSpPr txBox="1"/>
      </xdr:nvSpPr>
      <xdr:spPr>
        <a:xfrm>
          <a:off x="12547111" y="124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140945</xdr:rowOff>
    </xdr:from>
    <xdr:to>
      <xdr:col>85</xdr:col>
      <xdr:colOff>127000</xdr:colOff>
      <xdr:row>97</xdr:row>
      <xdr:rowOff>105487</xdr:rowOff>
    </xdr:to>
    <xdr:cxnSp macro="">
      <xdr:nvCxnSpPr>
        <xdr:cNvPr id="676" name="直線コネクタ 675"/>
        <xdr:cNvCxnSpPr/>
      </xdr:nvCxnSpPr>
      <xdr:spPr>
        <a:xfrm flipV="1">
          <a:off x="15481300" y="16600145"/>
          <a:ext cx="838200" cy="1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37401</xdr:rowOff>
    </xdr:from>
    <xdr:to>
      <xdr:col>81</xdr:col>
      <xdr:colOff>50800</xdr:colOff>
      <xdr:row>97</xdr:row>
      <xdr:rowOff>105487</xdr:rowOff>
    </xdr:to>
    <xdr:cxnSp macro="">
      <xdr:nvCxnSpPr>
        <xdr:cNvPr id="679" name="直線コネクタ 678"/>
        <xdr:cNvCxnSpPr/>
      </xdr:nvCxnSpPr>
      <xdr:spPr>
        <a:xfrm>
          <a:off x="14592300" y="16668051"/>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37401</xdr:rowOff>
    </xdr:from>
    <xdr:to>
      <xdr:col>76</xdr:col>
      <xdr:colOff>114300</xdr:colOff>
      <xdr:row>97</xdr:row>
      <xdr:rowOff>99657</xdr:rowOff>
    </xdr:to>
    <xdr:cxnSp macro="">
      <xdr:nvCxnSpPr>
        <xdr:cNvPr id="682" name="直線コネクタ 681"/>
        <xdr:cNvCxnSpPr/>
      </xdr:nvCxnSpPr>
      <xdr:spPr>
        <a:xfrm flipV="1">
          <a:off x="13703300" y="16668051"/>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99657</xdr:rowOff>
    </xdr:from>
    <xdr:to>
      <xdr:col>71</xdr:col>
      <xdr:colOff>177800</xdr:colOff>
      <xdr:row>97</xdr:row>
      <xdr:rowOff>103950</xdr:rowOff>
    </xdr:to>
    <xdr:cxnSp macro="">
      <xdr:nvCxnSpPr>
        <xdr:cNvPr id="685" name="直線コネクタ 684"/>
        <xdr:cNvCxnSpPr/>
      </xdr:nvCxnSpPr>
      <xdr:spPr>
        <a:xfrm flipV="1">
          <a:off x="12814300" y="167303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90145</xdr:rowOff>
    </xdr:from>
    <xdr:to>
      <xdr:col>85</xdr:col>
      <xdr:colOff>177800</xdr:colOff>
      <xdr:row>97</xdr:row>
      <xdr:rowOff>20295</xdr:rowOff>
    </xdr:to>
    <xdr:sp macro="" textlink="">
      <xdr:nvSpPr>
        <xdr:cNvPr id="695" name="楕円 694"/>
        <xdr:cNvSpPr/>
      </xdr:nvSpPr>
      <xdr:spPr>
        <a:xfrm>
          <a:off x="16268700" y="1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113022</xdr:rowOff>
    </xdr:from>
    <xdr:ext cx="534377" cy="259045"/>
    <xdr:sp macro="" textlink="">
      <xdr:nvSpPr>
        <xdr:cNvPr id="696" name="積立金該当値テキスト"/>
        <xdr:cNvSpPr txBox="1"/>
      </xdr:nvSpPr>
      <xdr:spPr>
        <a:xfrm>
          <a:off x="16370300" y="164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54687</xdr:rowOff>
    </xdr:from>
    <xdr:to>
      <xdr:col>81</xdr:col>
      <xdr:colOff>101600</xdr:colOff>
      <xdr:row>97</xdr:row>
      <xdr:rowOff>156287</xdr:rowOff>
    </xdr:to>
    <xdr:sp macro="" textlink="">
      <xdr:nvSpPr>
        <xdr:cNvPr id="697" name="楕円 696"/>
        <xdr:cNvSpPr/>
      </xdr:nvSpPr>
      <xdr:spPr>
        <a:xfrm>
          <a:off x="15430500" y="166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1364</xdr:rowOff>
    </xdr:from>
    <xdr:ext cx="534377" cy="259045"/>
    <xdr:sp macro="" textlink="">
      <xdr:nvSpPr>
        <xdr:cNvPr id="698" name="テキスト ボックス 697"/>
        <xdr:cNvSpPr txBox="1"/>
      </xdr:nvSpPr>
      <xdr:spPr>
        <a:xfrm>
          <a:off x="15214111" y="1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158051</xdr:rowOff>
    </xdr:from>
    <xdr:to>
      <xdr:col>76</xdr:col>
      <xdr:colOff>165100</xdr:colOff>
      <xdr:row>97</xdr:row>
      <xdr:rowOff>88201</xdr:rowOff>
    </xdr:to>
    <xdr:sp macro="" textlink="">
      <xdr:nvSpPr>
        <xdr:cNvPr id="699" name="楕円 698"/>
        <xdr:cNvSpPr/>
      </xdr:nvSpPr>
      <xdr:spPr>
        <a:xfrm>
          <a:off x="14541500" y="166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104728</xdr:rowOff>
    </xdr:from>
    <xdr:ext cx="534377" cy="259045"/>
    <xdr:sp macro="" textlink="">
      <xdr:nvSpPr>
        <xdr:cNvPr id="700" name="テキスト ボックス 699"/>
        <xdr:cNvSpPr txBox="1"/>
      </xdr:nvSpPr>
      <xdr:spPr>
        <a:xfrm>
          <a:off x="14325111" y="163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48857</xdr:rowOff>
    </xdr:from>
    <xdr:to>
      <xdr:col>72</xdr:col>
      <xdr:colOff>38100</xdr:colOff>
      <xdr:row>97</xdr:row>
      <xdr:rowOff>150457</xdr:rowOff>
    </xdr:to>
    <xdr:sp macro="" textlink="">
      <xdr:nvSpPr>
        <xdr:cNvPr id="701" name="楕円 700"/>
        <xdr:cNvSpPr/>
      </xdr:nvSpPr>
      <xdr:spPr>
        <a:xfrm>
          <a:off x="13652500" y="166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166984</xdr:rowOff>
    </xdr:from>
    <xdr:ext cx="534377" cy="259045"/>
    <xdr:sp macro="" textlink="">
      <xdr:nvSpPr>
        <xdr:cNvPr id="702" name="テキスト ボックス 701"/>
        <xdr:cNvSpPr txBox="1"/>
      </xdr:nvSpPr>
      <xdr:spPr>
        <a:xfrm>
          <a:off x="13436111" y="164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53150</xdr:rowOff>
    </xdr:from>
    <xdr:to>
      <xdr:col>67</xdr:col>
      <xdr:colOff>101600</xdr:colOff>
      <xdr:row>97</xdr:row>
      <xdr:rowOff>154750</xdr:rowOff>
    </xdr:to>
    <xdr:sp macro="" textlink="">
      <xdr:nvSpPr>
        <xdr:cNvPr id="703" name="楕円 702"/>
        <xdr:cNvSpPr/>
      </xdr:nvSpPr>
      <xdr:spPr>
        <a:xfrm>
          <a:off x="12763500" y="166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171277</xdr:rowOff>
    </xdr:from>
    <xdr:ext cx="534377" cy="259045"/>
    <xdr:sp macro="" textlink="">
      <xdr:nvSpPr>
        <xdr:cNvPr id="704" name="テキスト ボックス 703"/>
        <xdr:cNvSpPr txBox="1"/>
      </xdr:nvSpPr>
      <xdr:spPr>
        <a:xfrm>
          <a:off x="12547111" y="164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51079</xdr:rowOff>
    </xdr:from>
    <xdr:to>
      <xdr:col>116</xdr:col>
      <xdr:colOff>63500</xdr:colOff>
      <xdr:row>37</xdr:row>
      <xdr:rowOff>54775</xdr:rowOff>
    </xdr:to>
    <xdr:cxnSp macro="">
      <xdr:nvCxnSpPr>
        <xdr:cNvPr id="733" name="直線コネクタ 732"/>
        <xdr:cNvCxnSpPr/>
      </xdr:nvCxnSpPr>
      <xdr:spPr>
        <a:xfrm>
          <a:off x="21323300" y="6394729"/>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30886</xdr:rowOff>
    </xdr:from>
    <xdr:to>
      <xdr:col>111</xdr:col>
      <xdr:colOff>177800</xdr:colOff>
      <xdr:row>37</xdr:row>
      <xdr:rowOff>51079</xdr:rowOff>
    </xdr:to>
    <xdr:cxnSp macro="">
      <xdr:nvCxnSpPr>
        <xdr:cNvPr id="736" name="直線コネクタ 735"/>
        <xdr:cNvCxnSpPr/>
      </xdr:nvCxnSpPr>
      <xdr:spPr>
        <a:xfrm>
          <a:off x="20434300" y="637453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30886</xdr:rowOff>
    </xdr:from>
    <xdr:to>
      <xdr:col>107</xdr:col>
      <xdr:colOff>50800</xdr:colOff>
      <xdr:row>37</xdr:row>
      <xdr:rowOff>75578</xdr:rowOff>
    </xdr:to>
    <xdr:cxnSp macro="">
      <xdr:nvCxnSpPr>
        <xdr:cNvPr id="739" name="直線コネクタ 738"/>
        <xdr:cNvCxnSpPr/>
      </xdr:nvCxnSpPr>
      <xdr:spPr>
        <a:xfrm flipV="1">
          <a:off x="19545300" y="6374536"/>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45822</xdr:rowOff>
    </xdr:from>
    <xdr:to>
      <xdr:col>102</xdr:col>
      <xdr:colOff>114300</xdr:colOff>
      <xdr:row>37</xdr:row>
      <xdr:rowOff>75578</xdr:rowOff>
    </xdr:to>
    <xdr:cxnSp macro="">
      <xdr:nvCxnSpPr>
        <xdr:cNvPr id="742" name="直線コネクタ 741"/>
        <xdr:cNvCxnSpPr/>
      </xdr:nvCxnSpPr>
      <xdr:spPr>
        <a:xfrm>
          <a:off x="18656300" y="6389472"/>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3975</xdr:rowOff>
    </xdr:from>
    <xdr:to>
      <xdr:col>116</xdr:col>
      <xdr:colOff>114300</xdr:colOff>
      <xdr:row>37</xdr:row>
      <xdr:rowOff>105575</xdr:rowOff>
    </xdr:to>
    <xdr:sp macro="" textlink="">
      <xdr:nvSpPr>
        <xdr:cNvPr id="752" name="楕円 751"/>
        <xdr:cNvSpPr/>
      </xdr:nvSpPr>
      <xdr:spPr>
        <a:xfrm>
          <a:off x="22110700" y="63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26852</xdr:rowOff>
    </xdr:from>
    <xdr:ext cx="469744" cy="259045"/>
    <xdr:sp macro="" textlink="">
      <xdr:nvSpPr>
        <xdr:cNvPr id="753" name="投資及び出資金該当値テキスト"/>
        <xdr:cNvSpPr txBox="1"/>
      </xdr:nvSpPr>
      <xdr:spPr>
        <a:xfrm>
          <a:off x="22212300" y="619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279</xdr:rowOff>
    </xdr:from>
    <xdr:to>
      <xdr:col>112</xdr:col>
      <xdr:colOff>38100</xdr:colOff>
      <xdr:row>37</xdr:row>
      <xdr:rowOff>101879</xdr:rowOff>
    </xdr:to>
    <xdr:sp macro="" textlink="">
      <xdr:nvSpPr>
        <xdr:cNvPr id="754" name="楕円 753"/>
        <xdr:cNvSpPr/>
      </xdr:nvSpPr>
      <xdr:spPr>
        <a:xfrm>
          <a:off x="21272500" y="63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118406</xdr:rowOff>
    </xdr:from>
    <xdr:ext cx="469744" cy="259045"/>
    <xdr:sp macro="" textlink="">
      <xdr:nvSpPr>
        <xdr:cNvPr id="755" name="テキスト ボックス 754"/>
        <xdr:cNvSpPr txBox="1"/>
      </xdr:nvSpPr>
      <xdr:spPr>
        <a:xfrm>
          <a:off x="21088428" y="61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151536</xdr:rowOff>
    </xdr:from>
    <xdr:to>
      <xdr:col>107</xdr:col>
      <xdr:colOff>101600</xdr:colOff>
      <xdr:row>37</xdr:row>
      <xdr:rowOff>81686</xdr:rowOff>
    </xdr:to>
    <xdr:sp macro="" textlink="">
      <xdr:nvSpPr>
        <xdr:cNvPr id="756" name="楕円 755"/>
        <xdr:cNvSpPr/>
      </xdr:nvSpPr>
      <xdr:spPr>
        <a:xfrm>
          <a:off x="20383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98213</xdr:rowOff>
    </xdr:from>
    <xdr:ext cx="469744" cy="259045"/>
    <xdr:sp macro="" textlink="">
      <xdr:nvSpPr>
        <xdr:cNvPr id="757" name="テキスト ボックス 756"/>
        <xdr:cNvSpPr txBox="1"/>
      </xdr:nvSpPr>
      <xdr:spPr>
        <a:xfrm>
          <a:off x="20199428" y="60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24778</xdr:rowOff>
    </xdr:from>
    <xdr:to>
      <xdr:col>102</xdr:col>
      <xdr:colOff>165100</xdr:colOff>
      <xdr:row>37</xdr:row>
      <xdr:rowOff>126378</xdr:rowOff>
    </xdr:to>
    <xdr:sp macro="" textlink="">
      <xdr:nvSpPr>
        <xdr:cNvPr id="758" name="楕円 757"/>
        <xdr:cNvSpPr/>
      </xdr:nvSpPr>
      <xdr:spPr>
        <a:xfrm>
          <a:off x="19494500" y="63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142905</xdr:rowOff>
    </xdr:from>
    <xdr:ext cx="469744" cy="259045"/>
    <xdr:sp macro="" textlink="">
      <xdr:nvSpPr>
        <xdr:cNvPr id="759" name="テキスト ボックス 758"/>
        <xdr:cNvSpPr txBox="1"/>
      </xdr:nvSpPr>
      <xdr:spPr>
        <a:xfrm>
          <a:off x="19310428" y="614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166472</xdr:rowOff>
    </xdr:from>
    <xdr:to>
      <xdr:col>98</xdr:col>
      <xdr:colOff>38100</xdr:colOff>
      <xdr:row>37</xdr:row>
      <xdr:rowOff>96622</xdr:rowOff>
    </xdr:to>
    <xdr:sp macro="" textlink="">
      <xdr:nvSpPr>
        <xdr:cNvPr id="760" name="楕円 759"/>
        <xdr:cNvSpPr/>
      </xdr:nvSpPr>
      <xdr:spPr>
        <a:xfrm>
          <a:off x="18605500" y="63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113149</xdr:rowOff>
    </xdr:from>
    <xdr:ext cx="469744" cy="259045"/>
    <xdr:sp macro="" textlink="">
      <xdr:nvSpPr>
        <xdr:cNvPr id="761" name="テキスト ボックス 760"/>
        <xdr:cNvSpPr txBox="1"/>
      </xdr:nvSpPr>
      <xdr:spPr>
        <a:xfrm>
          <a:off x="18421428" y="61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109677</xdr:rowOff>
    </xdr:from>
    <xdr:to>
      <xdr:col>116</xdr:col>
      <xdr:colOff>63500</xdr:colOff>
      <xdr:row>57</xdr:row>
      <xdr:rowOff>114364</xdr:rowOff>
    </xdr:to>
    <xdr:cxnSp macro="">
      <xdr:nvCxnSpPr>
        <xdr:cNvPr id="790" name="直線コネクタ 789"/>
        <xdr:cNvCxnSpPr/>
      </xdr:nvCxnSpPr>
      <xdr:spPr>
        <a:xfrm flipV="1">
          <a:off x="21323300" y="9882327"/>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132461</xdr:rowOff>
    </xdr:from>
    <xdr:to>
      <xdr:col>111</xdr:col>
      <xdr:colOff>177800</xdr:colOff>
      <xdr:row>57</xdr:row>
      <xdr:rowOff>114364</xdr:rowOff>
    </xdr:to>
    <xdr:cxnSp macro="">
      <xdr:nvCxnSpPr>
        <xdr:cNvPr id="793" name="直線コネクタ 792"/>
        <xdr:cNvCxnSpPr/>
      </xdr:nvCxnSpPr>
      <xdr:spPr>
        <a:xfrm>
          <a:off x="20434300" y="9733661"/>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132461</xdr:rowOff>
    </xdr:from>
    <xdr:to>
      <xdr:col>107</xdr:col>
      <xdr:colOff>50800</xdr:colOff>
      <xdr:row>57</xdr:row>
      <xdr:rowOff>120269</xdr:rowOff>
    </xdr:to>
    <xdr:cxnSp macro="">
      <xdr:nvCxnSpPr>
        <xdr:cNvPr id="796" name="直線コネクタ 795"/>
        <xdr:cNvCxnSpPr/>
      </xdr:nvCxnSpPr>
      <xdr:spPr>
        <a:xfrm flipV="1">
          <a:off x="19545300" y="973366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120269</xdr:rowOff>
    </xdr:from>
    <xdr:to>
      <xdr:col>102</xdr:col>
      <xdr:colOff>114300</xdr:colOff>
      <xdr:row>57</xdr:row>
      <xdr:rowOff>123622</xdr:rowOff>
    </xdr:to>
    <xdr:cxnSp macro="">
      <xdr:nvCxnSpPr>
        <xdr:cNvPr id="799" name="直線コネクタ 798"/>
        <xdr:cNvCxnSpPr/>
      </xdr:nvCxnSpPr>
      <xdr:spPr>
        <a:xfrm flipV="1">
          <a:off x="18656300" y="989291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58877</xdr:rowOff>
    </xdr:from>
    <xdr:to>
      <xdr:col>116</xdr:col>
      <xdr:colOff>114300</xdr:colOff>
      <xdr:row>57</xdr:row>
      <xdr:rowOff>160477</xdr:rowOff>
    </xdr:to>
    <xdr:sp macro="" textlink="">
      <xdr:nvSpPr>
        <xdr:cNvPr id="809" name="楕円 808"/>
        <xdr:cNvSpPr/>
      </xdr:nvSpPr>
      <xdr:spPr>
        <a:xfrm>
          <a:off x="221107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81754</xdr:rowOff>
    </xdr:from>
    <xdr:ext cx="469744" cy="259045"/>
    <xdr:sp macro="" textlink="">
      <xdr:nvSpPr>
        <xdr:cNvPr id="810" name="貸付金該当値テキスト"/>
        <xdr:cNvSpPr txBox="1"/>
      </xdr:nvSpPr>
      <xdr:spPr>
        <a:xfrm>
          <a:off x="22212300" y="968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63564</xdr:rowOff>
    </xdr:from>
    <xdr:to>
      <xdr:col>112</xdr:col>
      <xdr:colOff>38100</xdr:colOff>
      <xdr:row>57</xdr:row>
      <xdr:rowOff>165164</xdr:rowOff>
    </xdr:to>
    <xdr:sp macro="" textlink="">
      <xdr:nvSpPr>
        <xdr:cNvPr id="811" name="楕円 810"/>
        <xdr:cNvSpPr/>
      </xdr:nvSpPr>
      <xdr:spPr>
        <a:xfrm>
          <a:off x="21272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10241</xdr:rowOff>
    </xdr:from>
    <xdr:ext cx="469744" cy="259045"/>
    <xdr:sp macro="" textlink="">
      <xdr:nvSpPr>
        <xdr:cNvPr id="812" name="テキスト ボックス 811"/>
        <xdr:cNvSpPr txBox="1"/>
      </xdr:nvSpPr>
      <xdr:spPr>
        <a:xfrm>
          <a:off x="21088428" y="96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81661</xdr:rowOff>
    </xdr:from>
    <xdr:to>
      <xdr:col>107</xdr:col>
      <xdr:colOff>101600</xdr:colOff>
      <xdr:row>57</xdr:row>
      <xdr:rowOff>11811</xdr:rowOff>
    </xdr:to>
    <xdr:sp macro="" textlink="">
      <xdr:nvSpPr>
        <xdr:cNvPr id="813" name="楕円 812"/>
        <xdr:cNvSpPr/>
      </xdr:nvSpPr>
      <xdr:spPr>
        <a:xfrm>
          <a:off x="203835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28338</xdr:rowOff>
    </xdr:from>
    <xdr:ext cx="534377" cy="259045"/>
    <xdr:sp macro="" textlink="">
      <xdr:nvSpPr>
        <xdr:cNvPr id="814" name="テキスト ボックス 813"/>
        <xdr:cNvSpPr txBox="1"/>
      </xdr:nvSpPr>
      <xdr:spPr>
        <a:xfrm>
          <a:off x="20167111" y="9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69469</xdr:rowOff>
    </xdr:from>
    <xdr:to>
      <xdr:col>102</xdr:col>
      <xdr:colOff>165100</xdr:colOff>
      <xdr:row>57</xdr:row>
      <xdr:rowOff>171069</xdr:rowOff>
    </xdr:to>
    <xdr:sp macro="" textlink="">
      <xdr:nvSpPr>
        <xdr:cNvPr id="815" name="楕円 814"/>
        <xdr:cNvSpPr/>
      </xdr:nvSpPr>
      <xdr:spPr>
        <a:xfrm>
          <a:off x="19494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16146</xdr:rowOff>
    </xdr:from>
    <xdr:ext cx="469744" cy="259045"/>
    <xdr:sp macro="" textlink="">
      <xdr:nvSpPr>
        <xdr:cNvPr id="816" name="テキスト ボックス 815"/>
        <xdr:cNvSpPr txBox="1"/>
      </xdr:nvSpPr>
      <xdr:spPr>
        <a:xfrm>
          <a:off x="19310428" y="96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72822</xdr:rowOff>
    </xdr:from>
    <xdr:to>
      <xdr:col>98</xdr:col>
      <xdr:colOff>38100</xdr:colOff>
      <xdr:row>58</xdr:row>
      <xdr:rowOff>2972</xdr:rowOff>
    </xdr:to>
    <xdr:sp macro="" textlink="">
      <xdr:nvSpPr>
        <xdr:cNvPr id="817" name="楕円 816"/>
        <xdr:cNvSpPr/>
      </xdr:nvSpPr>
      <xdr:spPr>
        <a:xfrm>
          <a:off x="18605500" y="98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19499</xdr:rowOff>
    </xdr:from>
    <xdr:ext cx="469744" cy="259045"/>
    <xdr:sp macro="" textlink="">
      <xdr:nvSpPr>
        <xdr:cNvPr id="818" name="テキスト ボックス 817"/>
        <xdr:cNvSpPr txBox="1"/>
      </xdr:nvSpPr>
      <xdr:spPr>
        <a:xfrm>
          <a:off x="18421428" y="962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44472</xdr:rowOff>
    </xdr:from>
    <xdr:to>
      <xdr:col>116</xdr:col>
      <xdr:colOff>63500</xdr:colOff>
      <xdr:row>71</xdr:row>
      <xdr:rowOff>147015</xdr:rowOff>
    </xdr:to>
    <xdr:cxnSp macro="">
      <xdr:nvCxnSpPr>
        <xdr:cNvPr id="850" name="直線コネクタ 849"/>
        <xdr:cNvCxnSpPr/>
      </xdr:nvCxnSpPr>
      <xdr:spPr>
        <a:xfrm flipV="1">
          <a:off x="21323300" y="12217422"/>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147015</xdr:rowOff>
    </xdr:from>
    <xdr:to>
      <xdr:col>111</xdr:col>
      <xdr:colOff>177800</xdr:colOff>
      <xdr:row>72</xdr:row>
      <xdr:rowOff>34413</xdr:rowOff>
    </xdr:to>
    <xdr:cxnSp macro="">
      <xdr:nvCxnSpPr>
        <xdr:cNvPr id="853" name="直線コネクタ 852"/>
        <xdr:cNvCxnSpPr/>
      </xdr:nvCxnSpPr>
      <xdr:spPr>
        <a:xfrm flipV="1">
          <a:off x="20434300" y="12319965"/>
          <a:ext cx="889000" cy="5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34413</xdr:rowOff>
    </xdr:from>
    <xdr:to>
      <xdr:col>107</xdr:col>
      <xdr:colOff>50800</xdr:colOff>
      <xdr:row>72</xdr:row>
      <xdr:rowOff>61029</xdr:rowOff>
    </xdr:to>
    <xdr:cxnSp macro="">
      <xdr:nvCxnSpPr>
        <xdr:cNvPr id="856" name="直線コネクタ 855"/>
        <xdr:cNvCxnSpPr/>
      </xdr:nvCxnSpPr>
      <xdr:spPr>
        <a:xfrm flipV="1">
          <a:off x="19545300" y="12378813"/>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61029</xdr:rowOff>
    </xdr:from>
    <xdr:to>
      <xdr:col>102</xdr:col>
      <xdr:colOff>114300</xdr:colOff>
      <xdr:row>72</xdr:row>
      <xdr:rowOff>88689</xdr:rowOff>
    </xdr:to>
    <xdr:cxnSp macro="">
      <xdr:nvCxnSpPr>
        <xdr:cNvPr id="859" name="直線コネクタ 858"/>
        <xdr:cNvCxnSpPr/>
      </xdr:nvCxnSpPr>
      <xdr:spPr>
        <a:xfrm flipV="1">
          <a:off x="18656300" y="1240542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165122</xdr:rowOff>
    </xdr:from>
    <xdr:to>
      <xdr:col>116</xdr:col>
      <xdr:colOff>114300</xdr:colOff>
      <xdr:row>71</xdr:row>
      <xdr:rowOff>95272</xdr:rowOff>
    </xdr:to>
    <xdr:sp macro="" textlink="">
      <xdr:nvSpPr>
        <xdr:cNvPr id="869" name="楕円 868"/>
        <xdr:cNvSpPr/>
      </xdr:nvSpPr>
      <xdr:spPr>
        <a:xfrm>
          <a:off x="22110700" y="121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117039</xdr:rowOff>
    </xdr:from>
    <xdr:ext cx="534377" cy="259045"/>
    <xdr:sp macro="" textlink="">
      <xdr:nvSpPr>
        <xdr:cNvPr id="870" name="繰出金該当値テキスト"/>
        <xdr:cNvSpPr txBox="1"/>
      </xdr:nvSpPr>
      <xdr:spPr>
        <a:xfrm>
          <a:off x="22212300" y="121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96215</xdr:rowOff>
    </xdr:from>
    <xdr:to>
      <xdr:col>112</xdr:col>
      <xdr:colOff>38100</xdr:colOff>
      <xdr:row>72</xdr:row>
      <xdr:rowOff>26365</xdr:rowOff>
    </xdr:to>
    <xdr:sp macro="" textlink="">
      <xdr:nvSpPr>
        <xdr:cNvPr id="871" name="楕円 870"/>
        <xdr:cNvSpPr/>
      </xdr:nvSpPr>
      <xdr:spPr>
        <a:xfrm>
          <a:off x="21272500" y="122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42892</xdr:rowOff>
    </xdr:from>
    <xdr:ext cx="534377" cy="259045"/>
    <xdr:sp macro="" textlink="">
      <xdr:nvSpPr>
        <xdr:cNvPr id="872" name="テキスト ボックス 871"/>
        <xdr:cNvSpPr txBox="1"/>
      </xdr:nvSpPr>
      <xdr:spPr>
        <a:xfrm>
          <a:off x="21056111" y="1204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155063</xdr:rowOff>
    </xdr:from>
    <xdr:to>
      <xdr:col>107</xdr:col>
      <xdr:colOff>101600</xdr:colOff>
      <xdr:row>72</xdr:row>
      <xdr:rowOff>85213</xdr:rowOff>
    </xdr:to>
    <xdr:sp macro="" textlink="">
      <xdr:nvSpPr>
        <xdr:cNvPr id="873" name="楕円 872"/>
        <xdr:cNvSpPr/>
      </xdr:nvSpPr>
      <xdr:spPr>
        <a:xfrm>
          <a:off x="20383500" y="123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101740</xdr:rowOff>
    </xdr:from>
    <xdr:ext cx="534377" cy="259045"/>
    <xdr:sp macro="" textlink="">
      <xdr:nvSpPr>
        <xdr:cNvPr id="874" name="テキスト ボックス 873"/>
        <xdr:cNvSpPr txBox="1"/>
      </xdr:nvSpPr>
      <xdr:spPr>
        <a:xfrm>
          <a:off x="20167111" y="121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10229</xdr:rowOff>
    </xdr:from>
    <xdr:to>
      <xdr:col>102</xdr:col>
      <xdr:colOff>165100</xdr:colOff>
      <xdr:row>72</xdr:row>
      <xdr:rowOff>111829</xdr:rowOff>
    </xdr:to>
    <xdr:sp macro="" textlink="">
      <xdr:nvSpPr>
        <xdr:cNvPr id="875" name="楕円 874"/>
        <xdr:cNvSpPr/>
      </xdr:nvSpPr>
      <xdr:spPr>
        <a:xfrm>
          <a:off x="19494500" y="123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128356</xdr:rowOff>
    </xdr:from>
    <xdr:ext cx="534377" cy="259045"/>
    <xdr:sp macro="" textlink="">
      <xdr:nvSpPr>
        <xdr:cNvPr id="876" name="テキスト ボックス 875"/>
        <xdr:cNvSpPr txBox="1"/>
      </xdr:nvSpPr>
      <xdr:spPr>
        <a:xfrm>
          <a:off x="19278111" y="121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37889</xdr:rowOff>
    </xdr:from>
    <xdr:to>
      <xdr:col>98</xdr:col>
      <xdr:colOff>38100</xdr:colOff>
      <xdr:row>72</xdr:row>
      <xdr:rowOff>139489</xdr:rowOff>
    </xdr:to>
    <xdr:sp macro="" textlink="">
      <xdr:nvSpPr>
        <xdr:cNvPr id="877" name="楕円 876"/>
        <xdr:cNvSpPr/>
      </xdr:nvSpPr>
      <xdr:spPr>
        <a:xfrm>
          <a:off x="18605500" y="123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156016</xdr:rowOff>
    </xdr:from>
    <xdr:ext cx="534377" cy="259045"/>
    <xdr:sp macro="" textlink="">
      <xdr:nvSpPr>
        <xdr:cNvPr id="878" name="テキスト ボックス 877"/>
        <xdr:cNvSpPr txBox="1"/>
      </xdr:nvSpPr>
      <xdr:spPr>
        <a:xfrm>
          <a:off x="18389111" y="121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717,512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11,267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17,523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い賃金を人件費計上したことによるものである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。今後も職員定員適正化計画に基づく適正な人員配置や第６次大館市行財政改革大綱に基づく事務事業の見直しを行い、人件費の抑制を図る。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物件費は前年度と比べ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6,111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6,048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会計年度任用職員制度の導入に伴い賃金を人件費にしたことや旧正札竹村本館棟解体工事、旧市民体育館解体工事の皆減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によるものである。施設の管理については今後も</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公共施設等総合管理計画に基づいて適正化を図り、物件費の抑制に努める。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7,116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10,905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円上回った。これは除排雪経費の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によるものである。施設の管理については今後も</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公共施設等総合管理計画に基づいて適正化を図り、維持</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補修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費の抑制に努める。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9,209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円上回った。これは障害者自立支援給付費の増加によるものである。今後も適切な福祉サービスを実施することにより、扶助費の適正化を図る。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119,731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12,402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特別定額給付金事業や新型コロナウイルス感染症対策事業の皆増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今後も事業内容を精査し補助費等の抑制を図る</a:t>
          </a:r>
          <a:r>
            <a:rPr lang="ja-JP" altLang="ja-JP" sz="900">
              <a:solidFill>
                <a:schemeClr val="dk1"/>
              </a:solidFill>
              <a:effectLst/>
              <a:latin typeface="+mn-lt"/>
              <a:ea typeface="+mn-ea"/>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44,943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51,687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円上回った。これは本庁舎建設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積立金は前年度と比べ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10,708</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16,119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円上回った。これは新型コロナウイルス感染症の影響により中止した事業費等を新型コロナウイルス感染症対策基金に積立てたことによるものである。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今後も適切な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基金運用を行い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の適正化を図る。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70,423
70,008
913.22
52,611,594
50,529,319
1,831,977
21,953,497
33,091,666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38202</xdr:rowOff>
    </xdr:from>
    <xdr:to>
      <xdr:col>24</xdr:col>
      <xdr:colOff>63500</xdr:colOff>
      <xdr:row>34</xdr:row>
      <xdr:rowOff>115469</xdr:rowOff>
    </xdr:to>
    <xdr:cxnSp macro="">
      <xdr:nvCxnSpPr>
        <xdr:cNvPr id="59" name="直線コネクタ 58"/>
        <xdr:cNvCxnSpPr/>
      </xdr:nvCxnSpPr>
      <xdr:spPr>
        <a:xfrm>
          <a:off x="3797300" y="5867502"/>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161646</xdr:rowOff>
    </xdr:from>
    <xdr:to>
      <xdr:col>19</xdr:col>
      <xdr:colOff>177800</xdr:colOff>
      <xdr:row>34</xdr:row>
      <xdr:rowOff>38202</xdr:rowOff>
    </xdr:to>
    <xdr:cxnSp macro="">
      <xdr:nvCxnSpPr>
        <xdr:cNvPr id="62" name="直線コネクタ 61"/>
        <xdr:cNvCxnSpPr/>
      </xdr:nvCxnSpPr>
      <xdr:spPr>
        <a:xfrm>
          <a:off x="2908300" y="5819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161646</xdr:rowOff>
    </xdr:from>
    <xdr:to>
      <xdr:col>15</xdr:col>
      <xdr:colOff>50800</xdr:colOff>
      <xdr:row>34</xdr:row>
      <xdr:rowOff>14884</xdr:rowOff>
    </xdr:to>
    <xdr:cxnSp macro="">
      <xdr:nvCxnSpPr>
        <xdr:cNvPr id="65" name="直線コネクタ 64"/>
        <xdr:cNvCxnSpPr/>
      </xdr:nvCxnSpPr>
      <xdr:spPr>
        <a:xfrm flipV="1">
          <a:off x="2019300" y="581949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14884</xdr:rowOff>
    </xdr:from>
    <xdr:to>
      <xdr:col>10</xdr:col>
      <xdr:colOff>114300</xdr:colOff>
      <xdr:row>34</xdr:row>
      <xdr:rowOff>29972</xdr:rowOff>
    </xdr:to>
    <xdr:cxnSp macro="">
      <xdr:nvCxnSpPr>
        <xdr:cNvPr id="68" name="直線コネクタ 67"/>
        <xdr:cNvCxnSpPr/>
      </xdr:nvCxnSpPr>
      <xdr:spPr>
        <a:xfrm flipV="1">
          <a:off x="1130300" y="584418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64669</xdr:rowOff>
    </xdr:from>
    <xdr:to>
      <xdr:col>24</xdr:col>
      <xdr:colOff>114300</xdr:colOff>
      <xdr:row>34</xdr:row>
      <xdr:rowOff>166269</xdr:rowOff>
    </xdr:to>
    <xdr:sp macro="" textlink="">
      <xdr:nvSpPr>
        <xdr:cNvPr id="78" name="楕円 77"/>
        <xdr:cNvSpPr/>
      </xdr:nvSpPr>
      <xdr:spPr>
        <a:xfrm>
          <a:off x="45847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87546</xdr:rowOff>
    </xdr:from>
    <xdr:ext cx="469744" cy="259045"/>
    <xdr:sp macro="" textlink="">
      <xdr:nvSpPr>
        <xdr:cNvPr id="79" name="議会費該当値テキスト"/>
        <xdr:cNvSpPr txBox="1"/>
      </xdr:nvSpPr>
      <xdr:spPr>
        <a:xfrm>
          <a:off x="4686300" y="57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158852</xdr:rowOff>
    </xdr:from>
    <xdr:to>
      <xdr:col>20</xdr:col>
      <xdr:colOff>38100</xdr:colOff>
      <xdr:row>34</xdr:row>
      <xdr:rowOff>89002</xdr:rowOff>
    </xdr:to>
    <xdr:sp macro="" textlink="">
      <xdr:nvSpPr>
        <xdr:cNvPr id="80" name="楕円 79"/>
        <xdr:cNvSpPr/>
      </xdr:nvSpPr>
      <xdr:spPr>
        <a:xfrm>
          <a:off x="3746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105529</xdr:rowOff>
    </xdr:from>
    <xdr:ext cx="469744" cy="259045"/>
    <xdr:sp macro="" textlink="">
      <xdr:nvSpPr>
        <xdr:cNvPr id="81" name="テキスト ボックス 80"/>
        <xdr:cNvSpPr txBox="1"/>
      </xdr:nvSpPr>
      <xdr:spPr>
        <a:xfrm>
          <a:off x="3562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110846</xdr:rowOff>
    </xdr:from>
    <xdr:to>
      <xdr:col>15</xdr:col>
      <xdr:colOff>101600</xdr:colOff>
      <xdr:row>34</xdr:row>
      <xdr:rowOff>40996</xdr:rowOff>
    </xdr:to>
    <xdr:sp macro="" textlink="">
      <xdr:nvSpPr>
        <xdr:cNvPr id="82" name="楕円 81"/>
        <xdr:cNvSpPr/>
      </xdr:nvSpPr>
      <xdr:spPr>
        <a:xfrm>
          <a:off x="2857500" y="5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57523</xdr:rowOff>
    </xdr:from>
    <xdr:ext cx="469744" cy="259045"/>
    <xdr:sp macro="" textlink="">
      <xdr:nvSpPr>
        <xdr:cNvPr id="83" name="テキスト ボックス 82"/>
        <xdr:cNvSpPr txBox="1"/>
      </xdr:nvSpPr>
      <xdr:spPr>
        <a:xfrm>
          <a:off x="2673428" y="55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135534</xdr:rowOff>
    </xdr:from>
    <xdr:to>
      <xdr:col>10</xdr:col>
      <xdr:colOff>165100</xdr:colOff>
      <xdr:row>34</xdr:row>
      <xdr:rowOff>65684</xdr:rowOff>
    </xdr:to>
    <xdr:sp macro="" textlink="">
      <xdr:nvSpPr>
        <xdr:cNvPr id="84" name="楕円 83"/>
        <xdr:cNvSpPr/>
      </xdr:nvSpPr>
      <xdr:spPr>
        <a:xfrm>
          <a:off x="1968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82211</xdr:rowOff>
    </xdr:from>
    <xdr:ext cx="469744" cy="259045"/>
    <xdr:sp macro="" textlink="">
      <xdr:nvSpPr>
        <xdr:cNvPr id="85" name="テキスト ボックス 84"/>
        <xdr:cNvSpPr txBox="1"/>
      </xdr:nvSpPr>
      <xdr:spPr>
        <a:xfrm>
          <a:off x="1784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150622</xdr:rowOff>
    </xdr:from>
    <xdr:to>
      <xdr:col>6</xdr:col>
      <xdr:colOff>38100</xdr:colOff>
      <xdr:row>34</xdr:row>
      <xdr:rowOff>80772</xdr:rowOff>
    </xdr:to>
    <xdr:sp macro="" textlink="">
      <xdr:nvSpPr>
        <xdr:cNvPr id="86" name="楕円 85"/>
        <xdr:cNvSpPr/>
      </xdr:nvSpPr>
      <xdr:spPr>
        <a:xfrm>
          <a:off x="1079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97299</xdr:rowOff>
    </xdr:from>
    <xdr:ext cx="469744" cy="259045"/>
    <xdr:sp macro="" textlink="">
      <xdr:nvSpPr>
        <xdr:cNvPr id="87" name="テキスト ボックス 86"/>
        <xdr:cNvSpPr txBox="1"/>
      </xdr:nvSpPr>
      <xdr:spPr>
        <a:xfrm>
          <a:off x="895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161086</xdr:rowOff>
    </xdr:from>
    <xdr:to>
      <xdr:col>24</xdr:col>
      <xdr:colOff>63500</xdr:colOff>
      <xdr:row>57</xdr:row>
      <xdr:rowOff>46720</xdr:rowOff>
    </xdr:to>
    <xdr:cxnSp macro="">
      <xdr:nvCxnSpPr>
        <xdr:cNvPr id="116" name="直線コネクタ 115"/>
        <xdr:cNvCxnSpPr/>
      </xdr:nvCxnSpPr>
      <xdr:spPr>
        <a:xfrm flipV="1">
          <a:off x="3797300" y="9247936"/>
          <a:ext cx="838200" cy="57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40019</xdr:rowOff>
    </xdr:from>
    <xdr:to>
      <xdr:col>19</xdr:col>
      <xdr:colOff>177800</xdr:colOff>
      <xdr:row>57</xdr:row>
      <xdr:rowOff>46720</xdr:rowOff>
    </xdr:to>
    <xdr:cxnSp macro="">
      <xdr:nvCxnSpPr>
        <xdr:cNvPr id="119" name="直線コネクタ 118"/>
        <xdr:cNvCxnSpPr/>
      </xdr:nvCxnSpPr>
      <xdr:spPr>
        <a:xfrm>
          <a:off x="2908300" y="9812669"/>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40019</xdr:rowOff>
    </xdr:from>
    <xdr:to>
      <xdr:col>15</xdr:col>
      <xdr:colOff>50800</xdr:colOff>
      <xdr:row>57</xdr:row>
      <xdr:rowOff>113914</xdr:rowOff>
    </xdr:to>
    <xdr:cxnSp macro="">
      <xdr:nvCxnSpPr>
        <xdr:cNvPr id="122" name="直線コネクタ 121"/>
        <xdr:cNvCxnSpPr/>
      </xdr:nvCxnSpPr>
      <xdr:spPr>
        <a:xfrm flipV="1">
          <a:off x="2019300" y="9812669"/>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113914</xdr:rowOff>
    </xdr:from>
    <xdr:to>
      <xdr:col>10</xdr:col>
      <xdr:colOff>114300</xdr:colOff>
      <xdr:row>57</xdr:row>
      <xdr:rowOff>122003</xdr:rowOff>
    </xdr:to>
    <xdr:cxnSp macro="">
      <xdr:nvCxnSpPr>
        <xdr:cNvPr id="125" name="直線コネクタ 124"/>
        <xdr:cNvCxnSpPr/>
      </xdr:nvCxnSpPr>
      <xdr:spPr>
        <a:xfrm flipV="1">
          <a:off x="1130300" y="9886564"/>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110286</xdr:rowOff>
    </xdr:from>
    <xdr:to>
      <xdr:col>24</xdr:col>
      <xdr:colOff>114300</xdr:colOff>
      <xdr:row>54</xdr:row>
      <xdr:rowOff>40436</xdr:rowOff>
    </xdr:to>
    <xdr:sp macro="" textlink="">
      <xdr:nvSpPr>
        <xdr:cNvPr id="135" name="楕円 134"/>
        <xdr:cNvSpPr/>
      </xdr:nvSpPr>
      <xdr:spPr>
        <a:xfrm>
          <a:off x="4584700" y="91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133163</xdr:rowOff>
    </xdr:from>
    <xdr:ext cx="599010" cy="259045"/>
    <xdr:sp macro="" textlink="">
      <xdr:nvSpPr>
        <xdr:cNvPr id="136" name="総務費該当値テキスト"/>
        <xdr:cNvSpPr txBox="1"/>
      </xdr:nvSpPr>
      <xdr:spPr>
        <a:xfrm>
          <a:off x="4686300" y="90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167370</xdr:rowOff>
    </xdr:from>
    <xdr:to>
      <xdr:col>20</xdr:col>
      <xdr:colOff>38100</xdr:colOff>
      <xdr:row>57</xdr:row>
      <xdr:rowOff>97520</xdr:rowOff>
    </xdr:to>
    <xdr:sp macro="" textlink="">
      <xdr:nvSpPr>
        <xdr:cNvPr id="137" name="楕円 136"/>
        <xdr:cNvSpPr/>
      </xdr:nvSpPr>
      <xdr:spPr>
        <a:xfrm>
          <a:off x="3746500" y="9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114047</xdr:rowOff>
    </xdr:from>
    <xdr:ext cx="534377" cy="259045"/>
    <xdr:sp macro="" textlink="">
      <xdr:nvSpPr>
        <xdr:cNvPr id="138" name="テキスト ボックス 137"/>
        <xdr:cNvSpPr txBox="1"/>
      </xdr:nvSpPr>
      <xdr:spPr>
        <a:xfrm>
          <a:off x="3530111" y="95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160669</xdr:rowOff>
    </xdr:from>
    <xdr:to>
      <xdr:col>15</xdr:col>
      <xdr:colOff>101600</xdr:colOff>
      <xdr:row>57</xdr:row>
      <xdr:rowOff>90819</xdr:rowOff>
    </xdr:to>
    <xdr:sp macro="" textlink="">
      <xdr:nvSpPr>
        <xdr:cNvPr id="139" name="楕円 138"/>
        <xdr:cNvSpPr/>
      </xdr:nvSpPr>
      <xdr:spPr>
        <a:xfrm>
          <a:off x="2857500" y="97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107346</xdr:rowOff>
    </xdr:from>
    <xdr:ext cx="534377" cy="259045"/>
    <xdr:sp macro="" textlink="">
      <xdr:nvSpPr>
        <xdr:cNvPr id="140" name="テキスト ボックス 139"/>
        <xdr:cNvSpPr txBox="1"/>
      </xdr:nvSpPr>
      <xdr:spPr>
        <a:xfrm>
          <a:off x="2641111" y="95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63114</xdr:rowOff>
    </xdr:from>
    <xdr:to>
      <xdr:col>10</xdr:col>
      <xdr:colOff>165100</xdr:colOff>
      <xdr:row>57</xdr:row>
      <xdr:rowOff>164714</xdr:rowOff>
    </xdr:to>
    <xdr:sp macro="" textlink="">
      <xdr:nvSpPr>
        <xdr:cNvPr id="141" name="楕円 140"/>
        <xdr:cNvSpPr/>
      </xdr:nvSpPr>
      <xdr:spPr>
        <a:xfrm>
          <a:off x="1968500" y="98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9791</xdr:rowOff>
    </xdr:from>
    <xdr:ext cx="534377" cy="259045"/>
    <xdr:sp macro="" textlink="">
      <xdr:nvSpPr>
        <xdr:cNvPr id="142" name="テキスト ボックス 141"/>
        <xdr:cNvSpPr txBox="1"/>
      </xdr:nvSpPr>
      <xdr:spPr>
        <a:xfrm>
          <a:off x="1752111" y="96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71203</xdr:rowOff>
    </xdr:from>
    <xdr:to>
      <xdr:col>6</xdr:col>
      <xdr:colOff>38100</xdr:colOff>
      <xdr:row>58</xdr:row>
      <xdr:rowOff>1353</xdr:rowOff>
    </xdr:to>
    <xdr:sp macro="" textlink="">
      <xdr:nvSpPr>
        <xdr:cNvPr id="143" name="楕円 142"/>
        <xdr:cNvSpPr/>
      </xdr:nvSpPr>
      <xdr:spPr>
        <a:xfrm>
          <a:off x="1079500" y="98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17880</xdr:rowOff>
    </xdr:from>
    <xdr:ext cx="534377" cy="259045"/>
    <xdr:sp macro="" textlink="">
      <xdr:nvSpPr>
        <xdr:cNvPr id="144" name="テキスト ボックス 143"/>
        <xdr:cNvSpPr txBox="1"/>
      </xdr:nvSpPr>
      <xdr:spPr>
        <a:xfrm>
          <a:off x="863111" y="96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15113</xdr:rowOff>
    </xdr:from>
    <xdr:to>
      <xdr:col>24</xdr:col>
      <xdr:colOff>63500</xdr:colOff>
      <xdr:row>74</xdr:row>
      <xdr:rowOff>74070</xdr:rowOff>
    </xdr:to>
    <xdr:cxnSp macro="">
      <xdr:nvCxnSpPr>
        <xdr:cNvPr id="176" name="直線コネクタ 175"/>
        <xdr:cNvCxnSpPr/>
      </xdr:nvCxnSpPr>
      <xdr:spPr>
        <a:xfrm flipV="1">
          <a:off x="3797300" y="12702413"/>
          <a:ext cx="838200" cy="5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74070</xdr:rowOff>
    </xdr:from>
    <xdr:to>
      <xdr:col>19</xdr:col>
      <xdr:colOff>177800</xdr:colOff>
      <xdr:row>75</xdr:row>
      <xdr:rowOff>461</xdr:rowOff>
    </xdr:to>
    <xdr:cxnSp macro="">
      <xdr:nvCxnSpPr>
        <xdr:cNvPr id="179" name="直線コネクタ 178"/>
        <xdr:cNvCxnSpPr/>
      </xdr:nvCxnSpPr>
      <xdr:spPr>
        <a:xfrm flipV="1">
          <a:off x="2908300" y="12761370"/>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461</xdr:rowOff>
    </xdr:from>
    <xdr:to>
      <xdr:col>15</xdr:col>
      <xdr:colOff>50800</xdr:colOff>
      <xdr:row>75</xdr:row>
      <xdr:rowOff>4466</xdr:rowOff>
    </xdr:to>
    <xdr:cxnSp macro="">
      <xdr:nvCxnSpPr>
        <xdr:cNvPr id="182" name="直線コネクタ 181"/>
        <xdr:cNvCxnSpPr/>
      </xdr:nvCxnSpPr>
      <xdr:spPr>
        <a:xfrm flipV="1">
          <a:off x="2019300" y="12859211"/>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162930</xdr:rowOff>
    </xdr:from>
    <xdr:to>
      <xdr:col>10</xdr:col>
      <xdr:colOff>114300</xdr:colOff>
      <xdr:row>75</xdr:row>
      <xdr:rowOff>4466</xdr:rowOff>
    </xdr:to>
    <xdr:cxnSp macro="">
      <xdr:nvCxnSpPr>
        <xdr:cNvPr id="185" name="直線コネクタ 184"/>
        <xdr:cNvCxnSpPr/>
      </xdr:nvCxnSpPr>
      <xdr:spPr>
        <a:xfrm>
          <a:off x="1130300" y="12850230"/>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135763</xdr:rowOff>
    </xdr:from>
    <xdr:to>
      <xdr:col>24</xdr:col>
      <xdr:colOff>114300</xdr:colOff>
      <xdr:row>74</xdr:row>
      <xdr:rowOff>65913</xdr:rowOff>
    </xdr:to>
    <xdr:sp macro="" textlink="">
      <xdr:nvSpPr>
        <xdr:cNvPr id="195" name="楕円 194"/>
        <xdr:cNvSpPr/>
      </xdr:nvSpPr>
      <xdr:spPr>
        <a:xfrm>
          <a:off x="4584700" y="12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158640</xdr:rowOff>
    </xdr:from>
    <xdr:ext cx="599010" cy="259045"/>
    <xdr:sp macro="" textlink="">
      <xdr:nvSpPr>
        <xdr:cNvPr id="196" name="民生費該当値テキスト"/>
        <xdr:cNvSpPr txBox="1"/>
      </xdr:nvSpPr>
      <xdr:spPr>
        <a:xfrm>
          <a:off x="4686300" y="125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23270</xdr:rowOff>
    </xdr:from>
    <xdr:to>
      <xdr:col>20</xdr:col>
      <xdr:colOff>38100</xdr:colOff>
      <xdr:row>74</xdr:row>
      <xdr:rowOff>124870</xdr:rowOff>
    </xdr:to>
    <xdr:sp macro="" textlink="">
      <xdr:nvSpPr>
        <xdr:cNvPr id="197" name="楕円 196"/>
        <xdr:cNvSpPr/>
      </xdr:nvSpPr>
      <xdr:spPr>
        <a:xfrm>
          <a:off x="3746500" y="127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141397</xdr:rowOff>
    </xdr:from>
    <xdr:ext cx="599010" cy="259045"/>
    <xdr:sp macro="" textlink="">
      <xdr:nvSpPr>
        <xdr:cNvPr id="198" name="テキスト ボックス 197"/>
        <xdr:cNvSpPr txBox="1"/>
      </xdr:nvSpPr>
      <xdr:spPr>
        <a:xfrm>
          <a:off x="3497795" y="1248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121111</xdr:rowOff>
    </xdr:from>
    <xdr:to>
      <xdr:col>15</xdr:col>
      <xdr:colOff>101600</xdr:colOff>
      <xdr:row>75</xdr:row>
      <xdr:rowOff>51261</xdr:rowOff>
    </xdr:to>
    <xdr:sp macro="" textlink="">
      <xdr:nvSpPr>
        <xdr:cNvPr id="199" name="楕円 198"/>
        <xdr:cNvSpPr/>
      </xdr:nvSpPr>
      <xdr:spPr>
        <a:xfrm>
          <a:off x="2857500" y="12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67788</xdr:rowOff>
    </xdr:from>
    <xdr:ext cx="599010" cy="259045"/>
    <xdr:sp macro="" textlink="">
      <xdr:nvSpPr>
        <xdr:cNvPr id="200" name="テキスト ボックス 199"/>
        <xdr:cNvSpPr txBox="1"/>
      </xdr:nvSpPr>
      <xdr:spPr>
        <a:xfrm>
          <a:off x="2608795" y="125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125116</xdr:rowOff>
    </xdr:from>
    <xdr:to>
      <xdr:col>10</xdr:col>
      <xdr:colOff>165100</xdr:colOff>
      <xdr:row>75</xdr:row>
      <xdr:rowOff>55266</xdr:rowOff>
    </xdr:to>
    <xdr:sp macro="" textlink="">
      <xdr:nvSpPr>
        <xdr:cNvPr id="201" name="楕円 200"/>
        <xdr:cNvSpPr/>
      </xdr:nvSpPr>
      <xdr:spPr>
        <a:xfrm>
          <a:off x="1968500" y="128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71793</xdr:rowOff>
    </xdr:from>
    <xdr:ext cx="599010" cy="259045"/>
    <xdr:sp macro="" textlink="">
      <xdr:nvSpPr>
        <xdr:cNvPr id="202" name="テキスト ボックス 201"/>
        <xdr:cNvSpPr txBox="1"/>
      </xdr:nvSpPr>
      <xdr:spPr>
        <a:xfrm>
          <a:off x="1719795" y="125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112130</xdr:rowOff>
    </xdr:from>
    <xdr:to>
      <xdr:col>6</xdr:col>
      <xdr:colOff>38100</xdr:colOff>
      <xdr:row>75</xdr:row>
      <xdr:rowOff>42280</xdr:rowOff>
    </xdr:to>
    <xdr:sp macro="" textlink="">
      <xdr:nvSpPr>
        <xdr:cNvPr id="203" name="楕円 202"/>
        <xdr:cNvSpPr/>
      </xdr:nvSpPr>
      <xdr:spPr>
        <a:xfrm>
          <a:off x="1079500" y="127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58807</xdr:rowOff>
    </xdr:from>
    <xdr:ext cx="599010" cy="259045"/>
    <xdr:sp macro="" textlink="">
      <xdr:nvSpPr>
        <xdr:cNvPr id="204" name="テキスト ボックス 203"/>
        <xdr:cNvSpPr txBox="1"/>
      </xdr:nvSpPr>
      <xdr:spPr>
        <a:xfrm>
          <a:off x="830795" y="125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63957</xdr:rowOff>
    </xdr:from>
    <xdr:to>
      <xdr:col>24</xdr:col>
      <xdr:colOff>63500</xdr:colOff>
      <xdr:row>96</xdr:row>
      <xdr:rowOff>106331</xdr:rowOff>
    </xdr:to>
    <xdr:cxnSp macro="">
      <xdr:nvCxnSpPr>
        <xdr:cNvPr id="233" name="直線コネクタ 232"/>
        <xdr:cNvCxnSpPr/>
      </xdr:nvCxnSpPr>
      <xdr:spPr>
        <a:xfrm flipV="1">
          <a:off x="3797300" y="16523157"/>
          <a:ext cx="838200" cy="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106331</xdr:rowOff>
    </xdr:from>
    <xdr:to>
      <xdr:col>19</xdr:col>
      <xdr:colOff>177800</xdr:colOff>
      <xdr:row>96</xdr:row>
      <xdr:rowOff>110553</xdr:rowOff>
    </xdr:to>
    <xdr:cxnSp macro="">
      <xdr:nvCxnSpPr>
        <xdr:cNvPr id="236" name="直線コネクタ 235"/>
        <xdr:cNvCxnSpPr/>
      </xdr:nvCxnSpPr>
      <xdr:spPr>
        <a:xfrm flipV="1">
          <a:off x="2908300" y="16565531"/>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110553</xdr:rowOff>
    </xdr:from>
    <xdr:to>
      <xdr:col>15</xdr:col>
      <xdr:colOff>50800</xdr:colOff>
      <xdr:row>96</xdr:row>
      <xdr:rowOff>133116</xdr:rowOff>
    </xdr:to>
    <xdr:cxnSp macro="">
      <xdr:nvCxnSpPr>
        <xdr:cNvPr id="239" name="直線コネクタ 238"/>
        <xdr:cNvCxnSpPr/>
      </xdr:nvCxnSpPr>
      <xdr:spPr>
        <a:xfrm flipV="1">
          <a:off x="2019300" y="16569753"/>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133116</xdr:rowOff>
    </xdr:from>
    <xdr:to>
      <xdr:col>10</xdr:col>
      <xdr:colOff>114300</xdr:colOff>
      <xdr:row>96</xdr:row>
      <xdr:rowOff>133748</xdr:rowOff>
    </xdr:to>
    <xdr:cxnSp macro="">
      <xdr:nvCxnSpPr>
        <xdr:cNvPr id="242" name="直線コネクタ 241"/>
        <xdr:cNvCxnSpPr/>
      </xdr:nvCxnSpPr>
      <xdr:spPr>
        <a:xfrm flipV="1">
          <a:off x="1130300" y="16592316"/>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13157</xdr:rowOff>
    </xdr:from>
    <xdr:to>
      <xdr:col>24</xdr:col>
      <xdr:colOff>114300</xdr:colOff>
      <xdr:row>96</xdr:row>
      <xdr:rowOff>114757</xdr:rowOff>
    </xdr:to>
    <xdr:sp macro="" textlink="">
      <xdr:nvSpPr>
        <xdr:cNvPr id="252" name="楕円 251"/>
        <xdr:cNvSpPr/>
      </xdr:nvSpPr>
      <xdr:spPr>
        <a:xfrm>
          <a:off x="4584700" y="164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36034</xdr:rowOff>
    </xdr:from>
    <xdr:ext cx="534377" cy="259045"/>
    <xdr:sp macro="" textlink="">
      <xdr:nvSpPr>
        <xdr:cNvPr id="253" name="衛生費該当値テキスト"/>
        <xdr:cNvSpPr txBox="1"/>
      </xdr:nvSpPr>
      <xdr:spPr>
        <a:xfrm>
          <a:off x="4686300" y="163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55531</xdr:rowOff>
    </xdr:from>
    <xdr:to>
      <xdr:col>20</xdr:col>
      <xdr:colOff>38100</xdr:colOff>
      <xdr:row>96</xdr:row>
      <xdr:rowOff>157131</xdr:rowOff>
    </xdr:to>
    <xdr:sp macro="" textlink="">
      <xdr:nvSpPr>
        <xdr:cNvPr id="254" name="楕円 253"/>
        <xdr:cNvSpPr/>
      </xdr:nvSpPr>
      <xdr:spPr>
        <a:xfrm>
          <a:off x="3746500" y="165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2208</xdr:rowOff>
    </xdr:from>
    <xdr:ext cx="534377" cy="259045"/>
    <xdr:sp macro="" textlink="">
      <xdr:nvSpPr>
        <xdr:cNvPr id="255" name="テキスト ボックス 254"/>
        <xdr:cNvSpPr txBox="1"/>
      </xdr:nvSpPr>
      <xdr:spPr>
        <a:xfrm>
          <a:off x="3530111" y="162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59753</xdr:rowOff>
    </xdr:from>
    <xdr:to>
      <xdr:col>15</xdr:col>
      <xdr:colOff>101600</xdr:colOff>
      <xdr:row>96</xdr:row>
      <xdr:rowOff>161353</xdr:rowOff>
    </xdr:to>
    <xdr:sp macro="" textlink="">
      <xdr:nvSpPr>
        <xdr:cNvPr id="256" name="楕円 255"/>
        <xdr:cNvSpPr/>
      </xdr:nvSpPr>
      <xdr:spPr>
        <a:xfrm>
          <a:off x="2857500" y="165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6430</xdr:rowOff>
    </xdr:from>
    <xdr:ext cx="534377" cy="259045"/>
    <xdr:sp macro="" textlink="">
      <xdr:nvSpPr>
        <xdr:cNvPr id="257" name="テキスト ボックス 256"/>
        <xdr:cNvSpPr txBox="1"/>
      </xdr:nvSpPr>
      <xdr:spPr>
        <a:xfrm>
          <a:off x="2641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82316</xdr:rowOff>
    </xdr:from>
    <xdr:to>
      <xdr:col>10</xdr:col>
      <xdr:colOff>165100</xdr:colOff>
      <xdr:row>97</xdr:row>
      <xdr:rowOff>12466</xdr:rowOff>
    </xdr:to>
    <xdr:sp macro="" textlink="">
      <xdr:nvSpPr>
        <xdr:cNvPr id="258" name="楕円 257"/>
        <xdr:cNvSpPr/>
      </xdr:nvSpPr>
      <xdr:spPr>
        <a:xfrm>
          <a:off x="1968500" y="1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28993</xdr:rowOff>
    </xdr:from>
    <xdr:ext cx="534377" cy="259045"/>
    <xdr:sp macro="" textlink="">
      <xdr:nvSpPr>
        <xdr:cNvPr id="259" name="テキスト ボックス 258"/>
        <xdr:cNvSpPr txBox="1"/>
      </xdr:nvSpPr>
      <xdr:spPr>
        <a:xfrm>
          <a:off x="1752111" y="163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82948</xdr:rowOff>
    </xdr:from>
    <xdr:to>
      <xdr:col>6</xdr:col>
      <xdr:colOff>38100</xdr:colOff>
      <xdr:row>97</xdr:row>
      <xdr:rowOff>13098</xdr:rowOff>
    </xdr:to>
    <xdr:sp macro="" textlink="">
      <xdr:nvSpPr>
        <xdr:cNvPr id="260" name="楕円 259"/>
        <xdr:cNvSpPr/>
      </xdr:nvSpPr>
      <xdr:spPr>
        <a:xfrm>
          <a:off x="1079500" y="165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29625</xdr:rowOff>
    </xdr:from>
    <xdr:ext cx="534377" cy="259045"/>
    <xdr:sp macro="" textlink="">
      <xdr:nvSpPr>
        <xdr:cNvPr id="261" name="テキスト ボックス 260"/>
        <xdr:cNvSpPr txBox="1"/>
      </xdr:nvSpPr>
      <xdr:spPr>
        <a:xfrm>
          <a:off x="863111" y="163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112840</xdr:rowOff>
    </xdr:from>
    <xdr:to>
      <xdr:col>55</xdr:col>
      <xdr:colOff>0</xdr:colOff>
      <xdr:row>37</xdr:row>
      <xdr:rowOff>117411</xdr:rowOff>
    </xdr:to>
    <xdr:cxnSp macro="">
      <xdr:nvCxnSpPr>
        <xdr:cNvPr id="286" name="直線コネクタ 285"/>
        <xdr:cNvCxnSpPr/>
      </xdr:nvCxnSpPr>
      <xdr:spPr>
        <a:xfrm flipV="1">
          <a:off x="9639300" y="645649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59233</xdr:rowOff>
    </xdr:from>
    <xdr:to>
      <xdr:col>50</xdr:col>
      <xdr:colOff>114300</xdr:colOff>
      <xdr:row>37</xdr:row>
      <xdr:rowOff>117411</xdr:rowOff>
    </xdr:to>
    <xdr:cxnSp macro="">
      <xdr:nvCxnSpPr>
        <xdr:cNvPr id="289" name="直線コネクタ 288"/>
        <xdr:cNvCxnSpPr/>
      </xdr:nvCxnSpPr>
      <xdr:spPr>
        <a:xfrm>
          <a:off x="8750300" y="6402883"/>
          <a:ext cx="8890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59233</xdr:rowOff>
    </xdr:from>
    <xdr:to>
      <xdr:col>45</xdr:col>
      <xdr:colOff>177800</xdr:colOff>
      <xdr:row>37</xdr:row>
      <xdr:rowOff>133128</xdr:rowOff>
    </xdr:to>
    <xdr:cxnSp macro="">
      <xdr:nvCxnSpPr>
        <xdr:cNvPr id="292" name="直線コネクタ 291"/>
        <xdr:cNvCxnSpPr/>
      </xdr:nvCxnSpPr>
      <xdr:spPr>
        <a:xfrm flipV="1">
          <a:off x="7861300" y="6402883"/>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133128</xdr:rowOff>
    </xdr:from>
    <xdr:to>
      <xdr:col>41</xdr:col>
      <xdr:colOff>50800</xdr:colOff>
      <xdr:row>37</xdr:row>
      <xdr:rowOff>141072</xdr:rowOff>
    </xdr:to>
    <xdr:cxnSp macro="">
      <xdr:nvCxnSpPr>
        <xdr:cNvPr id="295" name="直線コネクタ 294"/>
        <xdr:cNvCxnSpPr/>
      </xdr:nvCxnSpPr>
      <xdr:spPr>
        <a:xfrm flipV="1">
          <a:off x="6972300" y="647677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62040</xdr:rowOff>
    </xdr:from>
    <xdr:to>
      <xdr:col>55</xdr:col>
      <xdr:colOff>50800</xdr:colOff>
      <xdr:row>37</xdr:row>
      <xdr:rowOff>163640</xdr:rowOff>
    </xdr:to>
    <xdr:sp macro="" textlink="">
      <xdr:nvSpPr>
        <xdr:cNvPr id="305" name="楕円 304"/>
        <xdr:cNvSpPr/>
      </xdr:nvSpPr>
      <xdr:spPr>
        <a:xfrm>
          <a:off x="10426700" y="6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21417</xdr:rowOff>
    </xdr:from>
    <xdr:ext cx="469744" cy="259045"/>
    <xdr:sp macro="" textlink="">
      <xdr:nvSpPr>
        <xdr:cNvPr id="306" name="労働費該当値テキスト"/>
        <xdr:cNvSpPr txBox="1"/>
      </xdr:nvSpPr>
      <xdr:spPr>
        <a:xfrm>
          <a:off x="10528300" y="61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66611</xdr:rowOff>
    </xdr:from>
    <xdr:to>
      <xdr:col>50</xdr:col>
      <xdr:colOff>165100</xdr:colOff>
      <xdr:row>37</xdr:row>
      <xdr:rowOff>168211</xdr:rowOff>
    </xdr:to>
    <xdr:sp macro="" textlink="">
      <xdr:nvSpPr>
        <xdr:cNvPr id="307" name="楕円 306"/>
        <xdr:cNvSpPr/>
      </xdr:nvSpPr>
      <xdr:spPr>
        <a:xfrm>
          <a:off x="9588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13288</xdr:rowOff>
    </xdr:from>
    <xdr:ext cx="469744" cy="259045"/>
    <xdr:sp macro="" textlink="">
      <xdr:nvSpPr>
        <xdr:cNvPr id="308" name="テキスト ボックス 307"/>
        <xdr:cNvSpPr txBox="1"/>
      </xdr:nvSpPr>
      <xdr:spPr>
        <a:xfrm>
          <a:off x="9404428" y="61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8433</xdr:rowOff>
    </xdr:from>
    <xdr:to>
      <xdr:col>46</xdr:col>
      <xdr:colOff>38100</xdr:colOff>
      <xdr:row>37</xdr:row>
      <xdr:rowOff>110033</xdr:rowOff>
    </xdr:to>
    <xdr:sp macro="" textlink="">
      <xdr:nvSpPr>
        <xdr:cNvPr id="309" name="楕円 308"/>
        <xdr:cNvSpPr/>
      </xdr:nvSpPr>
      <xdr:spPr>
        <a:xfrm>
          <a:off x="8699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126560</xdr:rowOff>
    </xdr:from>
    <xdr:ext cx="469744" cy="259045"/>
    <xdr:sp macro="" textlink="">
      <xdr:nvSpPr>
        <xdr:cNvPr id="310" name="テキスト ボックス 309"/>
        <xdr:cNvSpPr txBox="1"/>
      </xdr:nvSpPr>
      <xdr:spPr>
        <a:xfrm>
          <a:off x="8515428" y="61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82328</xdr:rowOff>
    </xdr:from>
    <xdr:to>
      <xdr:col>41</xdr:col>
      <xdr:colOff>101600</xdr:colOff>
      <xdr:row>38</xdr:row>
      <xdr:rowOff>12478</xdr:rowOff>
    </xdr:to>
    <xdr:sp macro="" textlink="">
      <xdr:nvSpPr>
        <xdr:cNvPr id="311" name="楕円 310"/>
        <xdr:cNvSpPr/>
      </xdr:nvSpPr>
      <xdr:spPr>
        <a:xfrm>
          <a:off x="7810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3605</xdr:rowOff>
    </xdr:from>
    <xdr:ext cx="469744" cy="259045"/>
    <xdr:sp macro="" textlink="">
      <xdr:nvSpPr>
        <xdr:cNvPr id="312" name="テキスト ボックス 311"/>
        <xdr:cNvSpPr txBox="1"/>
      </xdr:nvSpPr>
      <xdr:spPr>
        <a:xfrm>
          <a:off x="7626428" y="65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313" name="楕円 312"/>
        <xdr:cNvSpPr/>
      </xdr:nvSpPr>
      <xdr:spPr>
        <a:xfrm>
          <a:off x="6921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14" name="テキスト ボックス 313"/>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137295</xdr:rowOff>
    </xdr:from>
    <xdr:to>
      <xdr:col>55</xdr:col>
      <xdr:colOff>0</xdr:colOff>
      <xdr:row>57</xdr:row>
      <xdr:rowOff>145543</xdr:rowOff>
    </xdr:to>
    <xdr:cxnSp macro="">
      <xdr:nvCxnSpPr>
        <xdr:cNvPr id="341" name="直線コネクタ 340"/>
        <xdr:cNvCxnSpPr/>
      </xdr:nvCxnSpPr>
      <xdr:spPr>
        <a:xfrm flipV="1">
          <a:off x="9639300" y="9909945"/>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145543</xdr:rowOff>
    </xdr:from>
    <xdr:to>
      <xdr:col>50</xdr:col>
      <xdr:colOff>114300</xdr:colOff>
      <xdr:row>57</xdr:row>
      <xdr:rowOff>145982</xdr:rowOff>
    </xdr:to>
    <xdr:cxnSp macro="">
      <xdr:nvCxnSpPr>
        <xdr:cNvPr id="344" name="直線コネクタ 343"/>
        <xdr:cNvCxnSpPr/>
      </xdr:nvCxnSpPr>
      <xdr:spPr>
        <a:xfrm flipV="1">
          <a:off x="8750300" y="9918193"/>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145982</xdr:rowOff>
    </xdr:from>
    <xdr:to>
      <xdr:col>45</xdr:col>
      <xdr:colOff>177800</xdr:colOff>
      <xdr:row>57</xdr:row>
      <xdr:rowOff>147491</xdr:rowOff>
    </xdr:to>
    <xdr:cxnSp macro="">
      <xdr:nvCxnSpPr>
        <xdr:cNvPr id="347" name="直線コネクタ 346"/>
        <xdr:cNvCxnSpPr/>
      </xdr:nvCxnSpPr>
      <xdr:spPr>
        <a:xfrm flipV="1">
          <a:off x="7861300" y="991863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147491</xdr:rowOff>
    </xdr:from>
    <xdr:to>
      <xdr:col>41</xdr:col>
      <xdr:colOff>50800</xdr:colOff>
      <xdr:row>57</xdr:row>
      <xdr:rowOff>148359</xdr:rowOff>
    </xdr:to>
    <xdr:cxnSp macro="">
      <xdr:nvCxnSpPr>
        <xdr:cNvPr id="350" name="直線コネクタ 349"/>
        <xdr:cNvCxnSpPr/>
      </xdr:nvCxnSpPr>
      <xdr:spPr>
        <a:xfrm flipV="1">
          <a:off x="6972300" y="992014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86495</xdr:rowOff>
    </xdr:from>
    <xdr:to>
      <xdr:col>55</xdr:col>
      <xdr:colOff>50800</xdr:colOff>
      <xdr:row>58</xdr:row>
      <xdr:rowOff>16645</xdr:rowOff>
    </xdr:to>
    <xdr:sp macro="" textlink="">
      <xdr:nvSpPr>
        <xdr:cNvPr id="360" name="楕円 359"/>
        <xdr:cNvSpPr/>
      </xdr:nvSpPr>
      <xdr:spPr>
        <a:xfrm>
          <a:off x="10426700" y="9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109372</xdr:rowOff>
    </xdr:from>
    <xdr:ext cx="534377" cy="259045"/>
    <xdr:sp macro="" textlink="">
      <xdr:nvSpPr>
        <xdr:cNvPr id="361" name="農林水産業費該当値テキスト"/>
        <xdr:cNvSpPr txBox="1"/>
      </xdr:nvSpPr>
      <xdr:spPr>
        <a:xfrm>
          <a:off x="10528300" y="971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94743</xdr:rowOff>
    </xdr:from>
    <xdr:to>
      <xdr:col>50</xdr:col>
      <xdr:colOff>165100</xdr:colOff>
      <xdr:row>58</xdr:row>
      <xdr:rowOff>24893</xdr:rowOff>
    </xdr:to>
    <xdr:sp macro="" textlink="">
      <xdr:nvSpPr>
        <xdr:cNvPr id="362" name="楕円 361"/>
        <xdr:cNvSpPr/>
      </xdr:nvSpPr>
      <xdr:spPr>
        <a:xfrm>
          <a:off x="9588500" y="98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41420</xdr:rowOff>
    </xdr:from>
    <xdr:ext cx="534377" cy="259045"/>
    <xdr:sp macro="" textlink="">
      <xdr:nvSpPr>
        <xdr:cNvPr id="363" name="テキスト ボックス 362"/>
        <xdr:cNvSpPr txBox="1"/>
      </xdr:nvSpPr>
      <xdr:spPr>
        <a:xfrm>
          <a:off x="9372111" y="96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95182</xdr:rowOff>
    </xdr:from>
    <xdr:to>
      <xdr:col>46</xdr:col>
      <xdr:colOff>38100</xdr:colOff>
      <xdr:row>58</xdr:row>
      <xdr:rowOff>25332</xdr:rowOff>
    </xdr:to>
    <xdr:sp macro="" textlink="">
      <xdr:nvSpPr>
        <xdr:cNvPr id="364" name="楕円 363"/>
        <xdr:cNvSpPr/>
      </xdr:nvSpPr>
      <xdr:spPr>
        <a:xfrm>
          <a:off x="8699500" y="9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41859</xdr:rowOff>
    </xdr:from>
    <xdr:ext cx="534377" cy="259045"/>
    <xdr:sp macro="" textlink="">
      <xdr:nvSpPr>
        <xdr:cNvPr id="365" name="テキスト ボックス 364"/>
        <xdr:cNvSpPr txBox="1"/>
      </xdr:nvSpPr>
      <xdr:spPr>
        <a:xfrm>
          <a:off x="8483111" y="9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96691</xdr:rowOff>
    </xdr:from>
    <xdr:to>
      <xdr:col>41</xdr:col>
      <xdr:colOff>101600</xdr:colOff>
      <xdr:row>58</xdr:row>
      <xdr:rowOff>26841</xdr:rowOff>
    </xdr:to>
    <xdr:sp macro="" textlink="">
      <xdr:nvSpPr>
        <xdr:cNvPr id="366" name="楕円 365"/>
        <xdr:cNvSpPr/>
      </xdr:nvSpPr>
      <xdr:spPr>
        <a:xfrm>
          <a:off x="7810500" y="98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43368</xdr:rowOff>
    </xdr:from>
    <xdr:ext cx="534377" cy="259045"/>
    <xdr:sp macro="" textlink="">
      <xdr:nvSpPr>
        <xdr:cNvPr id="367" name="テキスト ボックス 366"/>
        <xdr:cNvSpPr txBox="1"/>
      </xdr:nvSpPr>
      <xdr:spPr>
        <a:xfrm>
          <a:off x="7594111" y="96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97559</xdr:rowOff>
    </xdr:from>
    <xdr:to>
      <xdr:col>36</xdr:col>
      <xdr:colOff>165100</xdr:colOff>
      <xdr:row>58</xdr:row>
      <xdr:rowOff>27709</xdr:rowOff>
    </xdr:to>
    <xdr:sp macro="" textlink="">
      <xdr:nvSpPr>
        <xdr:cNvPr id="368" name="楕円 367"/>
        <xdr:cNvSpPr/>
      </xdr:nvSpPr>
      <xdr:spPr>
        <a:xfrm>
          <a:off x="6921500" y="98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44236</xdr:rowOff>
    </xdr:from>
    <xdr:ext cx="534377" cy="259045"/>
    <xdr:sp macro="" textlink="">
      <xdr:nvSpPr>
        <xdr:cNvPr id="369" name="テキスト ボックス 368"/>
        <xdr:cNvSpPr txBox="1"/>
      </xdr:nvSpPr>
      <xdr:spPr>
        <a:xfrm>
          <a:off x="6705111" y="96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1717</xdr:rowOff>
    </xdr:from>
    <xdr:to>
      <xdr:col>55</xdr:col>
      <xdr:colOff>0</xdr:colOff>
      <xdr:row>75</xdr:row>
      <xdr:rowOff>57793</xdr:rowOff>
    </xdr:to>
    <xdr:cxnSp macro="">
      <xdr:nvCxnSpPr>
        <xdr:cNvPr id="396" name="直線コネクタ 395"/>
        <xdr:cNvCxnSpPr/>
      </xdr:nvCxnSpPr>
      <xdr:spPr>
        <a:xfrm flipV="1">
          <a:off x="9639300" y="12517567"/>
          <a:ext cx="838200" cy="3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57793</xdr:rowOff>
    </xdr:from>
    <xdr:to>
      <xdr:col>50</xdr:col>
      <xdr:colOff>114300</xdr:colOff>
      <xdr:row>75</xdr:row>
      <xdr:rowOff>104884</xdr:rowOff>
    </xdr:to>
    <xdr:cxnSp macro="">
      <xdr:nvCxnSpPr>
        <xdr:cNvPr id="399" name="直線コネクタ 398"/>
        <xdr:cNvCxnSpPr/>
      </xdr:nvCxnSpPr>
      <xdr:spPr>
        <a:xfrm flipV="1">
          <a:off x="8750300" y="12916543"/>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104884</xdr:rowOff>
    </xdr:from>
    <xdr:to>
      <xdr:col>45</xdr:col>
      <xdr:colOff>177800</xdr:colOff>
      <xdr:row>76</xdr:row>
      <xdr:rowOff>36441</xdr:rowOff>
    </xdr:to>
    <xdr:cxnSp macro="">
      <xdr:nvCxnSpPr>
        <xdr:cNvPr id="402" name="直線コネクタ 401"/>
        <xdr:cNvCxnSpPr/>
      </xdr:nvCxnSpPr>
      <xdr:spPr>
        <a:xfrm flipV="1">
          <a:off x="7861300" y="12963634"/>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36441</xdr:rowOff>
    </xdr:from>
    <xdr:to>
      <xdr:col>41</xdr:col>
      <xdr:colOff>50800</xdr:colOff>
      <xdr:row>76</xdr:row>
      <xdr:rowOff>85362</xdr:rowOff>
    </xdr:to>
    <xdr:cxnSp macro="">
      <xdr:nvCxnSpPr>
        <xdr:cNvPr id="405" name="直線コネクタ 404"/>
        <xdr:cNvCxnSpPr/>
      </xdr:nvCxnSpPr>
      <xdr:spPr>
        <a:xfrm flipV="1">
          <a:off x="6972300" y="13066641"/>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122367</xdr:rowOff>
    </xdr:from>
    <xdr:to>
      <xdr:col>55</xdr:col>
      <xdr:colOff>50800</xdr:colOff>
      <xdr:row>73</xdr:row>
      <xdr:rowOff>52517</xdr:rowOff>
    </xdr:to>
    <xdr:sp macro="" textlink="">
      <xdr:nvSpPr>
        <xdr:cNvPr id="415" name="楕円 414"/>
        <xdr:cNvSpPr/>
      </xdr:nvSpPr>
      <xdr:spPr>
        <a:xfrm>
          <a:off x="10426700" y="124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145244</xdr:rowOff>
    </xdr:from>
    <xdr:ext cx="534377" cy="259045"/>
    <xdr:sp macro="" textlink="">
      <xdr:nvSpPr>
        <xdr:cNvPr id="416" name="商工費該当値テキスト"/>
        <xdr:cNvSpPr txBox="1"/>
      </xdr:nvSpPr>
      <xdr:spPr>
        <a:xfrm>
          <a:off x="10528300" y="123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6993</xdr:rowOff>
    </xdr:from>
    <xdr:to>
      <xdr:col>50</xdr:col>
      <xdr:colOff>165100</xdr:colOff>
      <xdr:row>75</xdr:row>
      <xdr:rowOff>108593</xdr:rowOff>
    </xdr:to>
    <xdr:sp macro="" textlink="">
      <xdr:nvSpPr>
        <xdr:cNvPr id="417" name="楕円 416"/>
        <xdr:cNvSpPr/>
      </xdr:nvSpPr>
      <xdr:spPr>
        <a:xfrm>
          <a:off x="9588500" y="12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125120</xdr:rowOff>
    </xdr:from>
    <xdr:ext cx="534377" cy="259045"/>
    <xdr:sp macro="" textlink="">
      <xdr:nvSpPr>
        <xdr:cNvPr id="418" name="テキスト ボックス 417"/>
        <xdr:cNvSpPr txBox="1"/>
      </xdr:nvSpPr>
      <xdr:spPr>
        <a:xfrm>
          <a:off x="9372111" y="126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54084</xdr:rowOff>
    </xdr:from>
    <xdr:to>
      <xdr:col>46</xdr:col>
      <xdr:colOff>38100</xdr:colOff>
      <xdr:row>75</xdr:row>
      <xdr:rowOff>155684</xdr:rowOff>
    </xdr:to>
    <xdr:sp macro="" textlink="">
      <xdr:nvSpPr>
        <xdr:cNvPr id="419" name="楕円 418"/>
        <xdr:cNvSpPr/>
      </xdr:nvSpPr>
      <xdr:spPr>
        <a:xfrm>
          <a:off x="8699500" y="129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761</xdr:rowOff>
    </xdr:from>
    <xdr:ext cx="534377" cy="259045"/>
    <xdr:sp macro="" textlink="">
      <xdr:nvSpPr>
        <xdr:cNvPr id="420" name="テキスト ボックス 419"/>
        <xdr:cNvSpPr txBox="1"/>
      </xdr:nvSpPr>
      <xdr:spPr>
        <a:xfrm>
          <a:off x="8483111" y="126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157091</xdr:rowOff>
    </xdr:from>
    <xdr:to>
      <xdr:col>41</xdr:col>
      <xdr:colOff>101600</xdr:colOff>
      <xdr:row>76</xdr:row>
      <xdr:rowOff>87241</xdr:rowOff>
    </xdr:to>
    <xdr:sp macro="" textlink="">
      <xdr:nvSpPr>
        <xdr:cNvPr id="421" name="楕円 420"/>
        <xdr:cNvSpPr/>
      </xdr:nvSpPr>
      <xdr:spPr>
        <a:xfrm>
          <a:off x="7810500" y="130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103768</xdr:rowOff>
    </xdr:from>
    <xdr:ext cx="534377" cy="259045"/>
    <xdr:sp macro="" textlink="">
      <xdr:nvSpPr>
        <xdr:cNvPr id="422" name="テキスト ボックス 421"/>
        <xdr:cNvSpPr txBox="1"/>
      </xdr:nvSpPr>
      <xdr:spPr>
        <a:xfrm>
          <a:off x="7594111" y="127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34562</xdr:rowOff>
    </xdr:from>
    <xdr:to>
      <xdr:col>36</xdr:col>
      <xdr:colOff>165100</xdr:colOff>
      <xdr:row>76</xdr:row>
      <xdr:rowOff>136162</xdr:rowOff>
    </xdr:to>
    <xdr:sp macro="" textlink="">
      <xdr:nvSpPr>
        <xdr:cNvPr id="423" name="楕円 422"/>
        <xdr:cNvSpPr/>
      </xdr:nvSpPr>
      <xdr:spPr>
        <a:xfrm>
          <a:off x="6921500" y="130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152688</xdr:rowOff>
    </xdr:from>
    <xdr:ext cx="534377" cy="259045"/>
    <xdr:sp macro="" textlink="">
      <xdr:nvSpPr>
        <xdr:cNvPr id="424" name="テキスト ボックス 423"/>
        <xdr:cNvSpPr txBox="1"/>
      </xdr:nvSpPr>
      <xdr:spPr>
        <a:xfrm>
          <a:off x="6705111" y="128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168199</xdr:rowOff>
    </xdr:from>
    <xdr:to>
      <xdr:col>55</xdr:col>
      <xdr:colOff>0</xdr:colOff>
      <xdr:row>98</xdr:row>
      <xdr:rowOff>44831</xdr:rowOff>
    </xdr:to>
    <xdr:cxnSp macro="">
      <xdr:nvCxnSpPr>
        <xdr:cNvPr id="453" name="直線コネクタ 452"/>
        <xdr:cNvCxnSpPr/>
      </xdr:nvCxnSpPr>
      <xdr:spPr>
        <a:xfrm flipV="1">
          <a:off x="9639300" y="16798849"/>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31809</xdr:rowOff>
    </xdr:from>
    <xdr:to>
      <xdr:col>50</xdr:col>
      <xdr:colOff>114300</xdr:colOff>
      <xdr:row>98</xdr:row>
      <xdr:rowOff>44831</xdr:rowOff>
    </xdr:to>
    <xdr:cxnSp macro="">
      <xdr:nvCxnSpPr>
        <xdr:cNvPr id="456" name="直線コネクタ 455"/>
        <xdr:cNvCxnSpPr/>
      </xdr:nvCxnSpPr>
      <xdr:spPr>
        <a:xfrm>
          <a:off x="8750300" y="16833909"/>
          <a:ext cx="8890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157257</xdr:rowOff>
    </xdr:from>
    <xdr:to>
      <xdr:col>45</xdr:col>
      <xdr:colOff>177800</xdr:colOff>
      <xdr:row>98</xdr:row>
      <xdr:rowOff>31809</xdr:rowOff>
    </xdr:to>
    <xdr:cxnSp macro="">
      <xdr:nvCxnSpPr>
        <xdr:cNvPr id="459" name="直線コネクタ 458"/>
        <xdr:cNvCxnSpPr/>
      </xdr:nvCxnSpPr>
      <xdr:spPr>
        <a:xfrm>
          <a:off x="7861300" y="16787907"/>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157257</xdr:rowOff>
    </xdr:from>
    <xdr:to>
      <xdr:col>41</xdr:col>
      <xdr:colOff>50800</xdr:colOff>
      <xdr:row>98</xdr:row>
      <xdr:rowOff>45486</xdr:rowOff>
    </xdr:to>
    <xdr:cxnSp macro="">
      <xdr:nvCxnSpPr>
        <xdr:cNvPr id="462" name="直線コネクタ 461"/>
        <xdr:cNvCxnSpPr/>
      </xdr:nvCxnSpPr>
      <xdr:spPr>
        <a:xfrm flipV="1">
          <a:off x="6972300" y="16787907"/>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117399</xdr:rowOff>
    </xdr:from>
    <xdr:to>
      <xdr:col>55</xdr:col>
      <xdr:colOff>50800</xdr:colOff>
      <xdr:row>98</xdr:row>
      <xdr:rowOff>47549</xdr:rowOff>
    </xdr:to>
    <xdr:sp macro="" textlink="">
      <xdr:nvSpPr>
        <xdr:cNvPr id="472" name="楕円 471"/>
        <xdr:cNvSpPr/>
      </xdr:nvSpPr>
      <xdr:spPr>
        <a:xfrm>
          <a:off x="10426700" y="167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140276</xdr:rowOff>
    </xdr:from>
    <xdr:ext cx="534377" cy="259045"/>
    <xdr:sp macro="" textlink="">
      <xdr:nvSpPr>
        <xdr:cNvPr id="473" name="土木費該当値テキスト"/>
        <xdr:cNvSpPr txBox="1"/>
      </xdr:nvSpPr>
      <xdr:spPr>
        <a:xfrm>
          <a:off x="10528300" y="165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165481</xdr:rowOff>
    </xdr:from>
    <xdr:to>
      <xdr:col>50</xdr:col>
      <xdr:colOff>165100</xdr:colOff>
      <xdr:row>98</xdr:row>
      <xdr:rowOff>95631</xdr:rowOff>
    </xdr:to>
    <xdr:sp macro="" textlink="">
      <xdr:nvSpPr>
        <xdr:cNvPr id="474" name="楕円 473"/>
        <xdr:cNvSpPr/>
      </xdr:nvSpPr>
      <xdr:spPr>
        <a:xfrm>
          <a:off x="9588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112158</xdr:rowOff>
    </xdr:from>
    <xdr:ext cx="534377" cy="259045"/>
    <xdr:sp macro="" textlink="">
      <xdr:nvSpPr>
        <xdr:cNvPr id="475" name="テキスト ボックス 474"/>
        <xdr:cNvSpPr txBox="1"/>
      </xdr:nvSpPr>
      <xdr:spPr>
        <a:xfrm>
          <a:off x="9372111" y="165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152459</xdr:rowOff>
    </xdr:from>
    <xdr:to>
      <xdr:col>46</xdr:col>
      <xdr:colOff>38100</xdr:colOff>
      <xdr:row>98</xdr:row>
      <xdr:rowOff>82609</xdr:rowOff>
    </xdr:to>
    <xdr:sp macro="" textlink="">
      <xdr:nvSpPr>
        <xdr:cNvPr id="476" name="楕円 475"/>
        <xdr:cNvSpPr/>
      </xdr:nvSpPr>
      <xdr:spPr>
        <a:xfrm>
          <a:off x="8699500" y="16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99136</xdr:rowOff>
    </xdr:from>
    <xdr:ext cx="534377" cy="259045"/>
    <xdr:sp macro="" textlink="">
      <xdr:nvSpPr>
        <xdr:cNvPr id="477" name="テキスト ボックス 476"/>
        <xdr:cNvSpPr txBox="1"/>
      </xdr:nvSpPr>
      <xdr:spPr>
        <a:xfrm>
          <a:off x="8483111" y="165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106457</xdr:rowOff>
    </xdr:from>
    <xdr:to>
      <xdr:col>41</xdr:col>
      <xdr:colOff>101600</xdr:colOff>
      <xdr:row>98</xdr:row>
      <xdr:rowOff>36607</xdr:rowOff>
    </xdr:to>
    <xdr:sp macro="" textlink="">
      <xdr:nvSpPr>
        <xdr:cNvPr id="478" name="楕円 477"/>
        <xdr:cNvSpPr/>
      </xdr:nvSpPr>
      <xdr:spPr>
        <a:xfrm>
          <a:off x="7810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53134</xdr:rowOff>
    </xdr:from>
    <xdr:ext cx="534377" cy="259045"/>
    <xdr:sp macro="" textlink="">
      <xdr:nvSpPr>
        <xdr:cNvPr id="479" name="テキスト ボックス 478"/>
        <xdr:cNvSpPr txBox="1"/>
      </xdr:nvSpPr>
      <xdr:spPr>
        <a:xfrm>
          <a:off x="7594111" y="165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166136</xdr:rowOff>
    </xdr:from>
    <xdr:to>
      <xdr:col>36</xdr:col>
      <xdr:colOff>165100</xdr:colOff>
      <xdr:row>98</xdr:row>
      <xdr:rowOff>96286</xdr:rowOff>
    </xdr:to>
    <xdr:sp macro="" textlink="">
      <xdr:nvSpPr>
        <xdr:cNvPr id="480" name="楕円 479"/>
        <xdr:cNvSpPr/>
      </xdr:nvSpPr>
      <xdr:spPr>
        <a:xfrm>
          <a:off x="6921500" y="167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112813</xdr:rowOff>
    </xdr:from>
    <xdr:ext cx="534377" cy="259045"/>
    <xdr:sp macro="" textlink="">
      <xdr:nvSpPr>
        <xdr:cNvPr id="481" name="テキスト ボックス 480"/>
        <xdr:cNvSpPr txBox="1"/>
      </xdr:nvSpPr>
      <xdr:spPr>
        <a:xfrm>
          <a:off x="6705111" y="165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154102</xdr:rowOff>
    </xdr:from>
    <xdr:to>
      <xdr:col>85</xdr:col>
      <xdr:colOff>127000</xdr:colOff>
      <xdr:row>37</xdr:row>
      <xdr:rowOff>35184</xdr:rowOff>
    </xdr:to>
    <xdr:cxnSp macro="">
      <xdr:nvCxnSpPr>
        <xdr:cNvPr id="509" name="直線コネクタ 508"/>
        <xdr:cNvCxnSpPr/>
      </xdr:nvCxnSpPr>
      <xdr:spPr>
        <a:xfrm flipV="1">
          <a:off x="15481300" y="6326302"/>
          <a:ext cx="8382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35184</xdr:rowOff>
    </xdr:from>
    <xdr:to>
      <xdr:col>81</xdr:col>
      <xdr:colOff>50800</xdr:colOff>
      <xdr:row>37</xdr:row>
      <xdr:rowOff>57815</xdr:rowOff>
    </xdr:to>
    <xdr:cxnSp macro="">
      <xdr:nvCxnSpPr>
        <xdr:cNvPr id="512" name="直線コネクタ 511"/>
        <xdr:cNvCxnSpPr/>
      </xdr:nvCxnSpPr>
      <xdr:spPr>
        <a:xfrm flipV="1">
          <a:off x="14592300" y="637883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57815</xdr:rowOff>
    </xdr:from>
    <xdr:to>
      <xdr:col>76</xdr:col>
      <xdr:colOff>114300</xdr:colOff>
      <xdr:row>37</xdr:row>
      <xdr:rowOff>75509</xdr:rowOff>
    </xdr:to>
    <xdr:cxnSp macro="">
      <xdr:nvCxnSpPr>
        <xdr:cNvPr id="515" name="直線コネクタ 514"/>
        <xdr:cNvCxnSpPr/>
      </xdr:nvCxnSpPr>
      <xdr:spPr>
        <a:xfrm flipV="1">
          <a:off x="13703300" y="6401465"/>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75509</xdr:rowOff>
    </xdr:from>
    <xdr:to>
      <xdr:col>71</xdr:col>
      <xdr:colOff>177800</xdr:colOff>
      <xdr:row>37</xdr:row>
      <xdr:rowOff>134031</xdr:rowOff>
    </xdr:to>
    <xdr:cxnSp macro="">
      <xdr:nvCxnSpPr>
        <xdr:cNvPr id="518" name="直線コネクタ 517"/>
        <xdr:cNvCxnSpPr/>
      </xdr:nvCxnSpPr>
      <xdr:spPr>
        <a:xfrm flipV="1">
          <a:off x="12814300" y="641915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103302</xdr:rowOff>
    </xdr:from>
    <xdr:to>
      <xdr:col>85</xdr:col>
      <xdr:colOff>177800</xdr:colOff>
      <xdr:row>37</xdr:row>
      <xdr:rowOff>33452</xdr:rowOff>
    </xdr:to>
    <xdr:sp macro="" textlink="">
      <xdr:nvSpPr>
        <xdr:cNvPr id="528" name="楕円 527"/>
        <xdr:cNvSpPr/>
      </xdr:nvSpPr>
      <xdr:spPr>
        <a:xfrm>
          <a:off x="162687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126179</xdr:rowOff>
    </xdr:from>
    <xdr:ext cx="534377" cy="259045"/>
    <xdr:sp macro="" textlink="">
      <xdr:nvSpPr>
        <xdr:cNvPr id="529" name="消防費該当値テキスト"/>
        <xdr:cNvSpPr txBox="1"/>
      </xdr:nvSpPr>
      <xdr:spPr>
        <a:xfrm>
          <a:off x="16370300" y="61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155834</xdr:rowOff>
    </xdr:from>
    <xdr:to>
      <xdr:col>81</xdr:col>
      <xdr:colOff>101600</xdr:colOff>
      <xdr:row>37</xdr:row>
      <xdr:rowOff>85984</xdr:rowOff>
    </xdr:to>
    <xdr:sp macro="" textlink="">
      <xdr:nvSpPr>
        <xdr:cNvPr id="530" name="楕円 529"/>
        <xdr:cNvSpPr/>
      </xdr:nvSpPr>
      <xdr:spPr>
        <a:xfrm>
          <a:off x="15430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77111</xdr:rowOff>
    </xdr:from>
    <xdr:ext cx="534377" cy="259045"/>
    <xdr:sp macro="" textlink="">
      <xdr:nvSpPr>
        <xdr:cNvPr id="531" name="テキスト ボックス 530"/>
        <xdr:cNvSpPr txBox="1"/>
      </xdr:nvSpPr>
      <xdr:spPr>
        <a:xfrm>
          <a:off x="15214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7015</xdr:rowOff>
    </xdr:from>
    <xdr:to>
      <xdr:col>76</xdr:col>
      <xdr:colOff>165100</xdr:colOff>
      <xdr:row>37</xdr:row>
      <xdr:rowOff>108615</xdr:rowOff>
    </xdr:to>
    <xdr:sp macro="" textlink="">
      <xdr:nvSpPr>
        <xdr:cNvPr id="532" name="楕円 531"/>
        <xdr:cNvSpPr/>
      </xdr:nvSpPr>
      <xdr:spPr>
        <a:xfrm>
          <a:off x="14541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99742</xdr:rowOff>
    </xdr:from>
    <xdr:ext cx="534377" cy="259045"/>
    <xdr:sp macro="" textlink="">
      <xdr:nvSpPr>
        <xdr:cNvPr id="533" name="テキスト ボックス 532"/>
        <xdr:cNvSpPr txBox="1"/>
      </xdr:nvSpPr>
      <xdr:spPr>
        <a:xfrm>
          <a:off x="14325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24709</xdr:rowOff>
    </xdr:from>
    <xdr:to>
      <xdr:col>72</xdr:col>
      <xdr:colOff>38100</xdr:colOff>
      <xdr:row>37</xdr:row>
      <xdr:rowOff>126309</xdr:rowOff>
    </xdr:to>
    <xdr:sp macro="" textlink="">
      <xdr:nvSpPr>
        <xdr:cNvPr id="534" name="楕円 533"/>
        <xdr:cNvSpPr/>
      </xdr:nvSpPr>
      <xdr:spPr>
        <a:xfrm>
          <a:off x="136525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117436</xdr:rowOff>
    </xdr:from>
    <xdr:ext cx="534377" cy="259045"/>
    <xdr:sp macro="" textlink="">
      <xdr:nvSpPr>
        <xdr:cNvPr id="535" name="テキスト ボックス 534"/>
        <xdr:cNvSpPr txBox="1"/>
      </xdr:nvSpPr>
      <xdr:spPr>
        <a:xfrm>
          <a:off x="13436111" y="64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83231</xdr:rowOff>
    </xdr:from>
    <xdr:to>
      <xdr:col>67</xdr:col>
      <xdr:colOff>101600</xdr:colOff>
      <xdr:row>38</xdr:row>
      <xdr:rowOff>13381</xdr:rowOff>
    </xdr:to>
    <xdr:sp macro="" textlink="">
      <xdr:nvSpPr>
        <xdr:cNvPr id="536" name="楕円 535"/>
        <xdr:cNvSpPr/>
      </xdr:nvSpPr>
      <xdr:spPr>
        <a:xfrm>
          <a:off x="12763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4508</xdr:rowOff>
    </xdr:from>
    <xdr:ext cx="534377" cy="259045"/>
    <xdr:sp macro="" textlink="">
      <xdr:nvSpPr>
        <xdr:cNvPr id="537" name="テキスト ボックス 536"/>
        <xdr:cNvSpPr txBox="1"/>
      </xdr:nvSpPr>
      <xdr:spPr>
        <a:xfrm>
          <a:off x="12547111" y="65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88570</xdr:rowOff>
    </xdr:from>
    <xdr:to>
      <xdr:col>85</xdr:col>
      <xdr:colOff>127000</xdr:colOff>
      <xdr:row>58</xdr:row>
      <xdr:rowOff>153454</xdr:rowOff>
    </xdr:to>
    <xdr:cxnSp macro="">
      <xdr:nvCxnSpPr>
        <xdr:cNvPr id="567" name="直線コネクタ 566"/>
        <xdr:cNvCxnSpPr/>
      </xdr:nvCxnSpPr>
      <xdr:spPr>
        <a:xfrm flipV="1">
          <a:off x="15481300" y="10032670"/>
          <a:ext cx="8382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153454</xdr:rowOff>
    </xdr:from>
    <xdr:to>
      <xdr:col>81</xdr:col>
      <xdr:colOff>50800</xdr:colOff>
      <xdr:row>58</xdr:row>
      <xdr:rowOff>156845</xdr:rowOff>
    </xdr:to>
    <xdr:cxnSp macro="">
      <xdr:nvCxnSpPr>
        <xdr:cNvPr id="570" name="直線コネクタ 569"/>
        <xdr:cNvCxnSpPr/>
      </xdr:nvCxnSpPr>
      <xdr:spPr>
        <a:xfrm flipV="1">
          <a:off x="14592300" y="1009755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156845</xdr:rowOff>
    </xdr:from>
    <xdr:to>
      <xdr:col>76</xdr:col>
      <xdr:colOff>114300</xdr:colOff>
      <xdr:row>58</xdr:row>
      <xdr:rowOff>170599</xdr:rowOff>
    </xdr:to>
    <xdr:cxnSp macro="">
      <xdr:nvCxnSpPr>
        <xdr:cNvPr id="573" name="直線コネクタ 572"/>
        <xdr:cNvCxnSpPr/>
      </xdr:nvCxnSpPr>
      <xdr:spPr>
        <a:xfrm flipV="1">
          <a:off x="13703300" y="1010094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118040</xdr:rowOff>
    </xdr:from>
    <xdr:to>
      <xdr:col>71</xdr:col>
      <xdr:colOff>177800</xdr:colOff>
      <xdr:row>58</xdr:row>
      <xdr:rowOff>170599</xdr:rowOff>
    </xdr:to>
    <xdr:cxnSp macro="">
      <xdr:nvCxnSpPr>
        <xdr:cNvPr id="576" name="直線コネクタ 575"/>
        <xdr:cNvCxnSpPr/>
      </xdr:nvCxnSpPr>
      <xdr:spPr>
        <a:xfrm>
          <a:off x="12814300" y="10062140"/>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37770</xdr:rowOff>
    </xdr:from>
    <xdr:to>
      <xdr:col>85</xdr:col>
      <xdr:colOff>177800</xdr:colOff>
      <xdr:row>58</xdr:row>
      <xdr:rowOff>139370</xdr:rowOff>
    </xdr:to>
    <xdr:sp macro="" textlink="">
      <xdr:nvSpPr>
        <xdr:cNvPr id="586" name="楕円 585"/>
        <xdr:cNvSpPr/>
      </xdr:nvSpPr>
      <xdr:spPr>
        <a:xfrm>
          <a:off x="16268700" y="99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16197</xdr:rowOff>
    </xdr:from>
    <xdr:ext cx="534377" cy="259045"/>
    <xdr:sp macro="" textlink="">
      <xdr:nvSpPr>
        <xdr:cNvPr id="587" name="教育費該当値テキスト"/>
        <xdr:cNvSpPr txBox="1"/>
      </xdr:nvSpPr>
      <xdr:spPr>
        <a:xfrm>
          <a:off x="16370300" y="9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102654</xdr:rowOff>
    </xdr:from>
    <xdr:to>
      <xdr:col>81</xdr:col>
      <xdr:colOff>101600</xdr:colOff>
      <xdr:row>59</xdr:row>
      <xdr:rowOff>32804</xdr:rowOff>
    </xdr:to>
    <xdr:sp macro="" textlink="">
      <xdr:nvSpPr>
        <xdr:cNvPr id="588" name="楕円 587"/>
        <xdr:cNvSpPr/>
      </xdr:nvSpPr>
      <xdr:spPr>
        <a:xfrm>
          <a:off x="15430500" y="100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23931</xdr:rowOff>
    </xdr:from>
    <xdr:ext cx="534377" cy="259045"/>
    <xdr:sp macro="" textlink="">
      <xdr:nvSpPr>
        <xdr:cNvPr id="589" name="テキスト ボックス 588"/>
        <xdr:cNvSpPr txBox="1"/>
      </xdr:nvSpPr>
      <xdr:spPr>
        <a:xfrm>
          <a:off x="15214111" y="101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106045</xdr:rowOff>
    </xdr:from>
    <xdr:to>
      <xdr:col>76</xdr:col>
      <xdr:colOff>165100</xdr:colOff>
      <xdr:row>59</xdr:row>
      <xdr:rowOff>36195</xdr:rowOff>
    </xdr:to>
    <xdr:sp macro="" textlink="">
      <xdr:nvSpPr>
        <xdr:cNvPr id="590" name="楕円 589"/>
        <xdr:cNvSpPr/>
      </xdr:nvSpPr>
      <xdr:spPr>
        <a:xfrm>
          <a:off x="14541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27322</xdr:rowOff>
    </xdr:from>
    <xdr:ext cx="534377" cy="259045"/>
    <xdr:sp macro="" textlink="">
      <xdr:nvSpPr>
        <xdr:cNvPr id="591" name="テキスト ボックス 590"/>
        <xdr:cNvSpPr txBox="1"/>
      </xdr:nvSpPr>
      <xdr:spPr>
        <a:xfrm>
          <a:off x="14325111" y="101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119799</xdr:rowOff>
    </xdr:from>
    <xdr:to>
      <xdr:col>72</xdr:col>
      <xdr:colOff>38100</xdr:colOff>
      <xdr:row>59</xdr:row>
      <xdr:rowOff>49949</xdr:rowOff>
    </xdr:to>
    <xdr:sp macro="" textlink="">
      <xdr:nvSpPr>
        <xdr:cNvPr id="592" name="楕円 591"/>
        <xdr:cNvSpPr/>
      </xdr:nvSpPr>
      <xdr:spPr>
        <a:xfrm>
          <a:off x="13652500" y="10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41076</xdr:rowOff>
    </xdr:from>
    <xdr:ext cx="534377" cy="259045"/>
    <xdr:sp macro="" textlink="">
      <xdr:nvSpPr>
        <xdr:cNvPr id="593" name="テキスト ボックス 592"/>
        <xdr:cNvSpPr txBox="1"/>
      </xdr:nvSpPr>
      <xdr:spPr>
        <a:xfrm>
          <a:off x="13436111" y="101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67240</xdr:rowOff>
    </xdr:from>
    <xdr:to>
      <xdr:col>67</xdr:col>
      <xdr:colOff>101600</xdr:colOff>
      <xdr:row>58</xdr:row>
      <xdr:rowOff>168840</xdr:rowOff>
    </xdr:to>
    <xdr:sp macro="" textlink="">
      <xdr:nvSpPr>
        <xdr:cNvPr id="594" name="楕円 593"/>
        <xdr:cNvSpPr/>
      </xdr:nvSpPr>
      <xdr:spPr>
        <a:xfrm>
          <a:off x="12763500" y="100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159967</xdr:rowOff>
    </xdr:from>
    <xdr:ext cx="534377" cy="259045"/>
    <xdr:sp macro="" textlink="">
      <xdr:nvSpPr>
        <xdr:cNvPr id="595" name="テキスト ボックス 594"/>
        <xdr:cNvSpPr txBox="1"/>
      </xdr:nvSpPr>
      <xdr:spPr>
        <a:xfrm>
          <a:off x="12547111" y="101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38026</xdr:rowOff>
    </xdr:from>
    <xdr:to>
      <xdr:col>85</xdr:col>
      <xdr:colOff>127000</xdr:colOff>
      <xdr:row>79</xdr:row>
      <xdr:rowOff>38804</xdr:rowOff>
    </xdr:to>
    <xdr:cxnSp macro="">
      <xdr:nvCxnSpPr>
        <xdr:cNvPr id="624" name="直線コネクタ 623"/>
        <xdr:cNvCxnSpPr/>
      </xdr:nvCxnSpPr>
      <xdr:spPr>
        <a:xfrm>
          <a:off x="15481300" y="13582576"/>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169114</xdr:rowOff>
    </xdr:from>
    <xdr:to>
      <xdr:col>81</xdr:col>
      <xdr:colOff>50800</xdr:colOff>
      <xdr:row>79</xdr:row>
      <xdr:rowOff>38026</xdr:rowOff>
    </xdr:to>
    <xdr:cxnSp macro="">
      <xdr:nvCxnSpPr>
        <xdr:cNvPr id="627" name="直線コネクタ 626"/>
        <xdr:cNvCxnSpPr/>
      </xdr:nvCxnSpPr>
      <xdr:spPr>
        <a:xfrm>
          <a:off x="14592300" y="13542214"/>
          <a:ext cx="889000" cy="4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169114</xdr:rowOff>
    </xdr:from>
    <xdr:to>
      <xdr:col>76</xdr:col>
      <xdr:colOff>114300</xdr:colOff>
      <xdr:row>79</xdr:row>
      <xdr:rowOff>13750</xdr:rowOff>
    </xdr:to>
    <xdr:cxnSp macro="">
      <xdr:nvCxnSpPr>
        <xdr:cNvPr id="630" name="直線コネクタ 629"/>
        <xdr:cNvCxnSpPr/>
      </xdr:nvCxnSpPr>
      <xdr:spPr>
        <a:xfrm flipV="1">
          <a:off x="13703300" y="1354221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13750</xdr:rowOff>
    </xdr:from>
    <xdr:to>
      <xdr:col>71</xdr:col>
      <xdr:colOff>177800</xdr:colOff>
      <xdr:row>79</xdr:row>
      <xdr:rowOff>40274</xdr:rowOff>
    </xdr:to>
    <xdr:cxnSp macro="">
      <xdr:nvCxnSpPr>
        <xdr:cNvPr id="633" name="直線コネクタ 632"/>
        <xdr:cNvCxnSpPr/>
      </xdr:nvCxnSpPr>
      <xdr:spPr>
        <a:xfrm flipV="1">
          <a:off x="12814300" y="13558300"/>
          <a:ext cx="8890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159454</xdr:rowOff>
    </xdr:from>
    <xdr:to>
      <xdr:col>85</xdr:col>
      <xdr:colOff>177800</xdr:colOff>
      <xdr:row>79</xdr:row>
      <xdr:rowOff>89604</xdr:rowOff>
    </xdr:to>
    <xdr:sp macro="" textlink="">
      <xdr:nvSpPr>
        <xdr:cNvPr id="643" name="楕円 642"/>
        <xdr:cNvSpPr/>
      </xdr:nvSpPr>
      <xdr:spPr>
        <a:xfrm>
          <a:off x="16268700" y="135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158676</xdr:rowOff>
    </xdr:from>
    <xdr:to>
      <xdr:col>81</xdr:col>
      <xdr:colOff>101600</xdr:colOff>
      <xdr:row>79</xdr:row>
      <xdr:rowOff>88826</xdr:rowOff>
    </xdr:to>
    <xdr:sp macro="" textlink="">
      <xdr:nvSpPr>
        <xdr:cNvPr id="645" name="楕円 644"/>
        <xdr:cNvSpPr/>
      </xdr:nvSpPr>
      <xdr:spPr>
        <a:xfrm>
          <a:off x="15430500" y="135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79953</xdr:rowOff>
    </xdr:from>
    <xdr:ext cx="378565" cy="259045"/>
    <xdr:sp macro="" textlink="">
      <xdr:nvSpPr>
        <xdr:cNvPr id="646" name="テキスト ボックス 645"/>
        <xdr:cNvSpPr txBox="1"/>
      </xdr:nvSpPr>
      <xdr:spPr>
        <a:xfrm>
          <a:off x="15292017" y="13624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118314</xdr:rowOff>
    </xdr:from>
    <xdr:to>
      <xdr:col>76</xdr:col>
      <xdr:colOff>165100</xdr:colOff>
      <xdr:row>79</xdr:row>
      <xdr:rowOff>48464</xdr:rowOff>
    </xdr:to>
    <xdr:sp macro="" textlink="">
      <xdr:nvSpPr>
        <xdr:cNvPr id="647" name="楕円 646"/>
        <xdr:cNvSpPr/>
      </xdr:nvSpPr>
      <xdr:spPr>
        <a:xfrm>
          <a:off x="14541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64991</xdr:rowOff>
    </xdr:from>
    <xdr:ext cx="469744" cy="259045"/>
    <xdr:sp macro="" textlink="">
      <xdr:nvSpPr>
        <xdr:cNvPr id="648" name="テキスト ボックス 647"/>
        <xdr:cNvSpPr txBox="1"/>
      </xdr:nvSpPr>
      <xdr:spPr>
        <a:xfrm>
          <a:off x="14357428" y="132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134400</xdr:rowOff>
    </xdr:from>
    <xdr:to>
      <xdr:col>72</xdr:col>
      <xdr:colOff>38100</xdr:colOff>
      <xdr:row>79</xdr:row>
      <xdr:rowOff>64550</xdr:rowOff>
    </xdr:to>
    <xdr:sp macro="" textlink="">
      <xdr:nvSpPr>
        <xdr:cNvPr id="649" name="楕円 648"/>
        <xdr:cNvSpPr/>
      </xdr:nvSpPr>
      <xdr:spPr>
        <a:xfrm>
          <a:off x="13652500" y="135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81077</xdr:rowOff>
    </xdr:from>
    <xdr:ext cx="469744" cy="259045"/>
    <xdr:sp macro="" textlink="">
      <xdr:nvSpPr>
        <xdr:cNvPr id="650" name="テキスト ボックス 649"/>
        <xdr:cNvSpPr txBox="1"/>
      </xdr:nvSpPr>
      <xdr:spPr>
        <a:xfrm>
          <a:off x="13468428" y="1328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160924</xdr:rowOff>
    </xdr:from>
    <xdr:to>
      <xdr:col>67</xdr:col>
      <xdr:colOff>101600</xdr:colOff>
      <xdr:row>79</xdr:row>
      <xdr:rowOff>91074</xdr:rowOff>
    </xdr:to>
    <xdr:sp macro="" textlink="">
      <xdr:nvSpPr>
        <xdr:cNvPr id="651" name="楕円 650"/>
        <xdr:cNvSpPr/>
      </xdr:nvSpPr>
      <xdr:spPr>
        <a:xfrm>
          <a:off x="12763500" y="135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82201</xdr:rowOff>
    </xdr:from>
    <xdr:ext cx="378565" cy="259045"/>
    <xdr:sp macro="" textlink="">
      <xdr:nvSpPr>
        <xdr:cNvPr id="652" name="テキスト ボックス 651"/>
        <xdr:cNvSpPr txBox="1"/>
      </xdr:nvSpPr>
      <xdr:spPr>
        <a:xfrm>
          <a:off x="12625017" y="136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5645</xdr:rowOff>
    </xdr:from>
    <xdr:to>
      <xdr:col>85</xdr:col>
      <xdr:colOff>127000</xdr:colOff>
      <xdr:row>94</xdr:row>
      <xdr:rowOff>35325</xdr:rowOff>
    </xdr:to>
    <xdr:cxnSp macro="">
      <xdr:nvCxnSpPr>
        <xdr:cNvPr id="681" name="直線コネクタ 680"/>
        <xdr:cNvCxnSpPr/>
      </xdr:nvCxnSpPr>
      <xdr:spPr>
        <a:xfrm flipV="1">
          <a:off x="15481300" y="16121945"/>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35325</xdr:rowOff>
    </xdr:from>
    <xdr:to>
      <xdr:col>81</xdr:col>
      <xdr:colOff>50800</xdr:colOff>
      <xdr:row>94</xdr:row>
      <xdr:rowOff>46393</xdr:rowOff>
    </xdr:to>
    <xdr:cxnSp macro="">
      <xdr:nvCxnSpPr>
        <xdr:cNvPr id="684" name="直線コネクタ 683"/>
        <xdr:cNvCxnSpPr/>
      </xdr:nvCxnSpPr>
      <xdr:spPr>
        <a:xfrm flipV="1">
          <a:off x="14592300" y="16151625"/>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46393</xdr:rowOff>
    </xdr:from>
    <xdr:to>
      <xdr:col>76</xdr:col>
      <xdr:colOff>114300</xdr:colOff>
      <xdr:row>94</xdr:row>
      <xdr:rowOff>77463</xdr:rowOff>
    </xdr:to>
    <xdr:cxnSp macro="">
      <xdr:nvCxnSpPr>
        <xdr:cNvPr id="687" name="直線コネクタ 686"/>
        <xdr:cNvCxnSpPr/>
      </xdr:nvCxnSpPr>
      <xdr:spPr>
        <a:xfrm flipV="1">
          <a:off x="13703300" y="16162693"/>
          <a:ext cx="889000" cy="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1339</xdr:rowOff>
    </xdr:from>
    <xdr:to>
      <xdr:col>71</xdr:col>
      <xdr:colOff>177800</xdr:colOff>
      <xdr:row>94</xdr:row>
      <xdr:rowOff>77463</xdr:rowOff>
    </xdr:to>
    <xdr:cxnSp macro="">
      <xdr:nvCxnSpPr>
        <xdr:cNvPr id="690" name="直線コネクタ 689"/>
        <xdr:cNvCxnSpPr/>
      </xdr:nvCxnSpPr>
      <xdr:spPr>
        <a:xfrm>
          <a:off x="12814300" y="16117639"/>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126295</xdr:rowOff>
    </xdr:from>
    <xdr:to>
      <xdr:col>85</xdr:col>
      <xdr:colOff>177800</xdr:colOff>
      <xdr:row>94</xdr:row>
      <xdr:rowOff>56445</xdr:rowOff>
    </xdr:to>
    <xdr:sp macro="" textlink="">
      <xdr:nvSpPr>
        <xdr:cNvPr id="700" name="楕円 699"/>
        <xdr:cNvSpPr/>
      </xdr:nvSpPr>
      <xdr:spPr>
        <a:xfrm>
          <a:off x="16268700" y="160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149172</xdr:rowOff>
    </xdr:from>
    <xdr:ext cx="534377" cy="259045"/>
    <xdr:sp macro="" textlink="">
      <xdr:nvSpPr>
        <xdr:cNvPr id="701" name="公債費該当値テキスト"/>
        <xdr:cNvSpPr txBox="1"/>
      </xdr:nvSpPr>
      <xdr:spPr>
        <a:xfrm>
          <a:off x="16370300" y="159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155975</xdr:rowOff>
    </xdr:from>
    <xdr:to>
      <xdr:col>81</xdr:col>
      <xdr:colOff>101600</xdr:colOff>
      <xdr:row>94</xdr:row>
      <xdr:rowOff>86125</xdr:rowOff>
    </xdr:to>
    <xdr:sp macro="" textlink="">
      <xdr:nvSpPr>
        <xdr:cNvPr id="702" name="楕円 701"/>
        <xdr:cNvSpPr/>
      </xdr:nvSpPr>
      <xdr:spPr>
        <a:xfrm>
          <a:off x="15430500" y="161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102652</xdr:rowOff>
    </xdr:from>
    <xdr:ext cx="534377" cy="259045"/>
    <xdr:sp macro="" textlink="">
      <xdr:nvSpPr>
        <xdr:cNvPr id="703" name="テキスト ボックス 702"/>
        <xdr:cNvSpPr txBox="1"/>
      </xdr:nvSpPr>
      <xdr:spPr>
        <a:xfrm>
          <a:off x="15214111" y="158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167043</xdr:rowOff>
    </xdr:from>
    <xdr:to>
      <xdr:col>76</xdr:col>
      <xdr:colOff>165100</xdr:colOff>
      <xdr:row>94</xdr:row>
      <xdr:rowOff>97193</xdr:rowOff>
    </xdr:to>
    <xdr:sp macro="" textlink="">
      <xdr:nvSpPr>
        <xdr:cNvPr id="704" name="楕円 703"/>
        <xdr:cNvSpPr/>
      </xdr:nvSpPr>
      <xdr:spPr>
        <a:xfrm>
          <a:off x="14541500" y="161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113720</xdr:rowOff>
    </xdr:from>
    <xdr:ext cx="534377" cy="259045"/>
    <xdr:sp macro="" textlink="">
      <xdr:nvSpPr>
        <xdr:cNvPr id="705" name="テキスト ボックス 704"/>
        <xdr:cNvSpPr txBox="1"/>
      </xdr:nvSpPr>
      <xdr:spPr>
        <a:xfrm>
          <a:off x="14325111" y="158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26663</xdr:rowOff>
    </xdr:from>
    <xdr:to>
      <xdr:col>72</xdr:col>
      <xdr:colOff>38100</xdr:colOff>
      <xdr:row>94</xdr:row>
      <xdr:rowOff>128263</xdr:rowOff>
    </xdr:to>
    <xdr:sp macro="" textlink="">
      <xdr:nvSpPr>
        <xdr:cNvPr id="706" name="楕円 705"/>
        <xdr:cNvSpPr/>
      </xdr:nvSpPr>
      <xdr:spPr>
        <a:xfrm>
          <a:off x="13652500" y="161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144790</xdr:rowOff>
    </xdr:from>
    <xdr:ext cx="534377" cy="259045"/>
    <xdr:sp macro="" textlink="">
      <xdr:nvSpPr>
        <xdr:cNvPr id="707" name="テキスト ボックス 706"/>
        <xdr:cNvSpPr txBox="1"/>
      </xdr:nvSpPr>
      <xdr:spPr>
        <a:xfrm>
          <a:off x="13436111" y="159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121989</xdr:rowOff>
    </xdr:from>
    <xdr:to>
      <xdr:col>67</xdr:col>
      <xdr:colOff>101600</xdr:colOff>
      <xdr:row>94</xdr:row>
      <xdr:rowOff>52139</xdr:rowOff>
    </xdr:to>
    <xdr:sp macro="" textlink="">
      <xdr:nvSpPr>
        <xdr:cNvPr id="708" name="楕円 707"/>
        <xdr:cNvSpPr/>
      </xdr:nvSpPr>
      <xdr:spPr>
        <a:xfrm>
          <a:off x="12763500" y="160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68666</xdr:rowOff>
    </xdr:from>
    <xdr:ext cx="534377" cy="259045"/>
    <xdr:sp macro="" textlink="">
      <xdr:nvSpPr>
        <xdr:cNvPr id="709" name="テキスト ボックス 708"/>
        <xdr:cNvSpPr txBox="1"/>
      </xdr:nvSpPr>
      <xdr:spPr>
        <a:xfrm>
          <a:off x="12547111" y="158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239,387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72,115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特別定額給付金の皆増や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本庁舎建設事業等の増加によるものである。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176,445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26,088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円上回った。これは障害者自立支援給付費の増加によるものである。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64,940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21,451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円上回った。これは市立病院の診療体制の確保等のための病院事業会計への繰出が多額であることによるものである。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43,536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24,695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プレミアム付商品券発行事業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17,185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円上回った。これは救急自動車購入費の増加や防災行政無線設備更新事業の皆増によるものである。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46,684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9,883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円下回ったが前年度と比べて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円増加した。これ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は、学校情報通信ネットワーク整備事業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47,037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7,331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年度に借入れた過疎対策事業債等の新規発行地方債の償還開始による償還額の増加によるものである。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病院事業経営改革プランや下水道事業経営戦略に基づく優先度を踏まえた計画的な整備事業の実施により公営企業の経営改善、職員定員適正化計画や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公共施設等総合管理計画に基づく経常経費の見直しなどを行い、歳出の抑制を図る。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除排雪経費に対応するため財政調整基金を取崩したことから、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基金残高の標準財政規模比は前年度から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0.85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し、依然一桁台の低い水準である。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多額の一般財源を要する繰越事業がなかったため、繰越すべき財源が前年度から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百万円減少。これにより実質収支は前年度から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百万円増加し、標準財政規模に占める割合は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積立金取崩し額が前年度から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465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百万円増加したこと等により赤字となり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、標準財政規模比は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3.32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新型コロナウイルス感染症の影響などにより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、今後の歳入見通しが厳しくなることが見込まれるため、歳出予算の見直し等による財源確保を通じて、財政調整基金残高及び実質収支額を確保していく。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水道事業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、国民健康保険特別会計、下水道事業会計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の黒字額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が減少しており、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全体として黒字幅が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縮小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動力費が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元金償還金の増加により黒字額は減少した。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国民健康保険特別会計は、加入者の減少に伴う国保税の減少により黒字額が減少したものである。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下水道事業会計は、対象区域拡大により利用料収入は増加したが、高資本費対策に係る一般会計繰入金の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や元金償還金の増加により黒字額は減少した。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病院事業会計は、給与費や材料費の増加による影響で純損益は赤字であるが、特別減収対策企業債の借入により資金不足は発生していない。</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今後も各会計で事務事業の見直し等を図り黒字の確保に努め、病院事業では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大館市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病院事業経営改革プランに基づき経営改善を図る。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52611594</v>
      </c>
      <c r="BO4" s="464"/>
      <c r="BP4" s="464"/>
      <c r="BQ4" s="464"/>
      <c r="BR4" s="464"/>
      <c r="BS4" s="464"/>
      <c r="BT4" s="464"/>
      <c r="BU4" s="465"/>
      <c r="BV4" s="463">
        <v>39312363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8.3000000000000007</v>
      </c>
      <c r="CU4" s="648"/>
      <c r="CV4" s="648"/>
      <c r="CW4" s="648"/>
      <c r="CX4" s="648"/>
      <c r="CY4" s="648"/>
      <c r="CZ4" s="648"/>
      <c r="DA4" s="649"/>
      <c r="DB4" s="647">
        <v>8.1999999999999993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50529319</v>
      </c>
      <c r="BO5" s="469"/>
      <c r="BP5" s="469"/>
      <c r="BQ5" s="469"/>
      <c r="BR5" s="469"/>
      <c r="BS5" s="469"/>
      <c r="BT5" s="469"/>
      <c r="BU5" s="470"/>
      <c r="BV5" s="468">
        <v>37185442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93.3</v>
      </c>
      <c r="CU5" s="439"/>
      <c r="CV5" s="439"/>
      <c r="CW5" s="439"/>
      <c r="CX5" s="439"/>
      <c r="CY5" s="439"/>
      <c r="CZ5" s="439"/>
      <c r="DA5" s="440"/>
      <c r="DB5" s="438">
        <v>91.7</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2082275</v>
      </c>
      <c r="BO6" s="469"/>
      <c r="BP6" s="469"/>
      <c r="BQ6" s="469"/>
      <c r="BR6" s="469"/>
      <c r="BS6" s="469"/>
      <c r="BT6" s="469"/>
      <c r="BU6" s="470"/>
      <c r="BV6" s="468">
        <v>2126921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97.6</v>
      </c>
      <c r="CU6" s="622"/>
      <c r="CV6" s="622"/>
      <c r="CW6" s="622"/>
      <c r="CX6" s="622"/>
      <c r="CY6" s="622"/>
      <c r="CZ6" s="622"/>
      <c r="DA6" s="623"/>
      <c r="DB6" s="621">
        <v>95.5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250298</v>
      </c>
      <c r="BO7" s="469"/>
      <c r="BP7" s="469"/>
      <c r="BQ7" s="469"/>
      <c r="BR7" s="469"/>
      <c r="BS7" s="469"/>
      <c r="BT7" s="469"/>
      <c r="BU7" s="470"/>
      <c r="BV7" s="468">
        <v>361795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21953497</v>
      </c>
      <c r="CU7" s="469"/>
      <c r="CV7" s="469"/>
      <c r="CW7" s="469"/>
      <c r="CX7" s="469"/>
      <c r="CY7" s="469"/>
      <c r="CZ7" s="469"/>
      <c r="DA7" s="470"/>
      <c r="DB7" s="468">
        <v>21469497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1831977</v>
      </c>
      <c r="BO8" s="469"/>
      <c r="BP8" s="469"/>
      <c r="BQ8" s="469"/>
      <c r="BR8" s="469"/>
      <c r="BS8" s="469"/>
      <c r="BT8" s="469"/>
      <c r="BU8" s="470"/>
      <c r="BV8" s="468">
        <v>1765126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0.42</v>
      </c>
      <c r="CU8" s="582"/>
      <c r="CV8" s="582"/>
      <c r="CW8" s="582"/>
      <c r="CX8" s="582"/>
      <c r="CY8" s="582"/>
      <c r="CZ8" s="582"/>
      <c r="DA8" s="583"/>
      <c r="DB8" s="581">
        <v>0.42</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69237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66851</v>
      </c>
      <c r="BO9" s="469"/>
      <c r="BP9" s="469"/>
      <c r="BQ9" s="469"/>
      <c r="BR9" s="469"/>
      <c r="BS9" s="469"/>
      <c r="BT9" s="469"/>
      <c r="BU9" s="470"/>
      <c r="BV9" s="468">
        <v>627796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11.3</v>
      </c>
      <c r="CU9" s="439"/>
      <c r="CV9" s="439"/>
      <c r="CW9" s="439"/>
      <c r="CX9" s="439"/>
      <c r="CY9" s="439"/>
      <c r="CZ9" s="439"/>
      <c r="DA9" s="440"/>
      <c r="DB9" s="438">
        <v>12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74175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484875</v>
      </c>
      <c r="BO10" s="469"/>
      <c r="BP10" s="469"/>
      <c r="BQ10" s="469"/>
      <c r="BR10" s="469"/>
      <c r="BS10" s="469"/>
      <c r="BT10" s="469"/>
      <c r="BU10" s="470"/>
      <c r="BV10" s="468">
        <v>173311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70423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101</v>
      </c>
      <c r="AV12" s="526"/>
      <c r="AW12" s="526"/>
      <c r="AX12" s="526"/>
      <c r="AY12" s="448" t="s">
        <v>135</v>
      </c>
      <c r="AZ12" s="449"/>
      <c r="BA12" s="449"/>
      <c r="BB12" s="449"/>
      <c r="BC12" s="449"/>
      <c r="BD12" s="449"/>
      <c r="BE12" s="449"/>
      <c r="BF12" s="449"/>
      <c r="BG12" s="449"/>
      <c r="BH12" s="449"/>
      <c r="BI12" s="449"/>
      <c r="BJ12" s="449"/>
      <c r="BK12" s="449"/>
      <c r="BL12" s="449"/>
      <c r="BM12" s="450"/>
      <c r="BN12" s="468">
        <v>639913</v>
      </c>
      <c r="BO12" s="469"/>
      <c r="BP12" s="469"/>
      <c r="BQ12" s="469"/>
      <c r="BR12" s="469"/>
      <c r="BS12" s="469"/>
      <c r="BT12" s="469"/>
      <c r="BU12" s="470"/>
      <c r="BV12" s="468">
        <v>174711</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70008</v>
      </c>
      <c r="S13" s="572"/>
      <c r="T13" s="572"/>
      <c r="U13" s="572"/>
      <c r="V13" s="573"/>
      <c r="W13" s="559" t="s">
        <v>139</v>
      </c>
      <c r="X13" s="481"/>
      <c r="Y13" s="481"/>
      <c r="Z13" s="481"/>
      <c r="AA13" s="481"/>
      <c r="AB13" s="482"/>
      <c r="AC13" s="444">
        <v>2379</v>
      </c>
      <c r="AD13" s="445"/>
      <c r="AE13" s="445"/>
      <c r="AF13" s="445"/>
      <c r="AG13" s="446"/>
      <c r="AH13" s="444">
        <v>2892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-88187</v>
      </c>
      <c r="BO13" s="469"/>
      <c r="BP13" s="469"/>
      <c r="BQ13" s="469"/>
      <c r="BR13" s="469"/>
      <c r="BS13" s="469"/>
      <c r="BT13" s="469"/>
      <c r="BU13" s="470"/>
      <c r="BV13" s="468">
        <v>626396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8.4</v>
      </c>
      <c r="CU13" s="439"/>
      <c r="CV13" s="439"/>
      <c r="CW13" s="439"/>
      <c r="CX13" s="439"/>
      <c r="CY13" s="439"/>
      <c r="CZ13" s="439"/>
      <c r="DA13" s="440"/>
      <c r="DB13" s="438">
        <v>8.5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71558</v>
      </c>
      <c r="S14" s="572"/>
      <c r="T14" s="572"/>
      <c r="U14" s="572"/>
      <c r="V14" s="573"/>
      <c r="W14" s="574"/>
      <c r="X14" s="484"/>
      <c r="Y14" s="484"/>
      <c r="Z14" s="484"/>
      <c r="AA14" s="484"/>
      <c r="AB14" s="485"/>
      <c r="AC14" s="564">
        <v>7</v>
      </c>
      <c r="AD14" s="565"/>
      <c r="AE14" s="565"/>
      <c r="AF14" s="565"/>
      <c r="AG14" s="566"/>
      <c r="AH14" s="564">
        <v>8.1999999999999993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87.5</v>
      </c>
      <c r="CU14" s="576"/>
      <c r="CV14" s="576"/>
      <c r="CW14" s="576"/>
      <c r="CX14" s="576"/>
      <c r="CY14" s="576"/>
      <c r="CZ14" s="576"/>
      <c r="DA14" s="577"/>
      <c r="DB14" s="575">
        <v>72.7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71156</v>
      </c>
      <c r="S15" s="572"/>
      <c r="T15" s="572"/>
      <c r="U15" s="572"/>
      <c r="V15" s="573"/>
      <c r="W15" s="559" t="s">
        <v>146</v>
      </c>
      <c r="X15" s="481"/>
      <c r="Y15" s="481"/>
      <c r="Z15" s="481"/>
      <c r="AA15" s="481"/>
      <c r="AB15" s="482"/>
      <c r="AC15" s="444">
        <v>9571</v>
      </c>
      <c r="AD15" s="445"/>
      <c r="AE15" s="445"/>
      <c r="AF15" s="445"/>
      <c r="AG15" s="446"/>
      <c r="AH15" s="444">
        <v>9663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8200956</v>
      </c>
      <c r="BO15" s="464"/>
      <c r="BP15" s="464"/>
      <c r="BQ15" s="464"/>
      <c r="BR15" s="464"/>
      <c r="BS15" s="464"/>
      <c r="BT15" s="464"/>
      <c r="BU15" s="465"/>
      <c r="BV15" s="463">
        <v>7724978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28.2</v>
      </c>
      <c r="AD16" s="565"/>
      <c r="AE16" s="565"/>
      <c r="AF16" s="565"/>
      <c r="AG16" s="566"/>
      <c r="AH16" s="564">
        <v>27.3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18953004</v>
      </c>
      <c r="BO16" s="469"/>
      <c r="BP16" s="469"/>
      <c r="BQ16" s="469"/>
      <c r="BR16" s="469"/>
      <c r="BS16" s="469"/>
      <c r="BT16" s="469"/>
      <c r="BU16" s="470"/>
      <c r="BV16" s="468">
        <v>18348294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21994</v>
      </c>
      <c r="AD17" s="445"/>
      <c r="AE17" s="445"/>
      <c r="AF17" s="445"/>
      <c r="AG17" s="446"/>
      <c r="AH17" s="444">
        <v>22801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10309708</v>
      </c>
      <c r="BO17" s="469"/>
      <c r="BP17" s="469"/>
      <c r="BQ17" s="469"/>
      <c r="BR17" s="469"/>
      <c r="BS17" s="469"/>
      <c r="BT17" s="469"/>
      <c r="BU17" s="470"/>
      <c r="BV17" s="468">
        <v>9801033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913.22</v>
      </c>
      <c r="M18" s="533"/>
      <c r="N18" s="533"/>
      <c r="O18" s="533"/>
      <c r="P18" s="533"/>
      <c r="Q18" s="533"/>
      <c r="R18" s="534"/>
      <c r="S18" s="534"/>
      <c r="T18" s="534"/>
      <c r="U18" s="534"/>
      <c r="V18" s="535"/>
      <c r="W18" s="549"/>
      <c r="X18" s="550"/>
      <c r="Y18" s="550"/>
      <c r="Z18" s="550"/>
      <c r="AA18" s="550"/>
      <c r="AB18" s="560"/>
      <c r="AC18" s="432">
        <v>64.8</v>
      </c>
      <c r="AD18" s="433"/>
      <c r="AE18" s="433"/>
      <c r="AF18" s="433"/>
      <c r="AG18" s="536"/>
      <c r="AH18" s="432">
        <v>64.5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20542726</v>
      </c>
      <c r="BO18" s="469"/>
      <c r="BP18" s="469"/>
      <c r="BQ18" s="469"/>
      <c r="BR18" s="469"/>
      <c r="BS18" s="469"/>
      <c r="BT18" s="469"/>
      <c r="BU18" s="470"/>
      <c r="BV18" s="468">
        <v>20038549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76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28451014</v>
      </c>
      <c r="BO19" s="469"/>
      <c r="BP19" s="469"/>
      <c r="BQ19" s="469"/>
      <c r="BR19" s="469"/>
      <c r="BS19" s="469"/>
      <c r="BT19" s="469"/>
      <c r="BU19" s="470"/>
      <c r="BV19" s="468">
        <v>26316360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28044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33091666</v>
      </c>
      <c r="BO23" s="469"/>
      <c r="BP23" s="469"/>
      <c r="BQ23" s="469"/>
      <c r="BR23" s="469"/>
      <c r="BS23" s="469"/>
      <c r="BT23" s="469"/>
      <c r="BU23" s="470"/>
      <c r="BV23" s="468">
        <v>30713502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8520</v>
      </c>
      <c r="R24" s="445"/>
      <c r="S24" s="445"/>
      <c r="T24" s="445"/>
      <c r="U24" s="445"/>
      <c r="V24" s="446"/>
      <c r="W24" s="510"/>
      <c r="X24" s="501"/>
      <c r="Y24" s="502"/>
      <c r="Z24" s="441" t="s">
        <v>169</v>
      </c>
      <c r="AA24" s="442"/>
      <c r="AB24" s="442"/>
      <c r="AC24" s="442"/>
      <c r="AD24" s="442"/>
      <c r="AE24" s="442"/>
      <c r="AF24" s="442"/>
      <c r="AG24" s="443"/>
      <c r="AH24" s="444">
        <v>672</v>
      </c>
      <c r="AI24" s="445"/>
      <c r="AJ24" s="445"/>
      <c r="AK24" s="445"/>
      <c r="AL24" s="446"/>
      <c r="AM24" s="444">
        <v>2102688</v>
      </c>
      <c r="AN24" s="445"/>
      <c r="AO24" s="445"/>
      <c r="AP24" s="445"/>
      <c r="AQ24" s="445"/>
      <c r="AR24" s="446"/>
      <c r="AS24" s="444">
        <v>3129</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23376425</v>
      </c>
      <c r="BO24" s="469"/>
      <c r="BP24" s="469"/>
      <c r="BQ24" s="469"/>
      <c r="BR24" s="469"/>
      <c r="BS24" s="469"/>
      <c r="BT24" s="469"/>
      <c r="BU24" s="470"/>
      <c r="BV24" s="468">
        <v>24185142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2</v>
      </c>
      <c r="M25" s="445"/>
      <c r="N25" s="445"/>
      <c r="O25" s="445"/>
      <c r="P25" s="446"/>
      <c r="Q25" s="444">
        <v>6760</v>
      </c>
      <c r="R25" s="445"/>
      <c r="S25" s="445"/>
      <c r="T25" s="445"/>
      <c r="U25" s="445"/>
      <c r="V25" s="446"/>
      <c r="W25" s="510"/>
      <c r="X25" s="501"/>
      <c r="Y25" s="502"/>
      <c r="Z25" s="441" t="s">
        <v>172</v>
      </c>
      <c r="AA25" s="442"/>
      <c r="AB25" s="442"/>
      <c r="AC25" s="442"/>
      <c r="AD25" s="442"/>
      <c r="AE25" s="442"/>
      <c r="AF25" s="442"/>
      <c r="AG25" s="443"/>
      <c r="AH25" s="444">
        <v>123</v>
      </c>
      <c r="AI25" s="445"/>
      <c r="AJ25" s="445"/>
      <c r="AK25" s="445"/>
      <c r="AL25" s="446"/>
      <c r="AM25" s="444">
        <v>343908</v>
      </c>
      <c r="AN25" s="445"/>
      <c r="AO25" s="445"/>
      <c r="AP25" s="445"/>
      <c r="AQ25" s="445"/>
      <c r="AR25" s="446"/>
      <c r="AS25" s="444">
        <v>2796</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12200803</v>
      </c>
      <c r="BO25" s="464"/>
      <c r="BP25" s="464"/>
      <c r="BQ25" s="464"/>
      <c r="BR25" s="464"/>
      <c r="BS25" s="464"/>
      <c r="BT25" s="464"/>
      <c r="BU25" s="465"/>
      <c r="BV25" s="463">
        <v>12927196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5720</v>
      </c>
      <c r="R26" s="445"/>
      <c r="S26" s="445"/>
      <c r="T26" s="445"/>
      <c r="U26" s="445"/>
      <c r="V26" s="446"/>
      <c r="W26" s="510"/>
      <c r="X26" s="501"/>
      <c r="Y26" s="502"/>
      <c r="Z26" s="441" t="s">
        <v>175</v>
      </c>
      <c r="AA26" s="523"/>
      <c r="AB26" s="523"/>
      <c r="AC26" s="523"/>
      <c r="AD26" s="523"/>
      <c r="AE26" s="523"/>
      <c r="AF26" s="523"/>
      <c r="AG26" s="524"/>
      <c r="AH26" s="444">
        <v>30</v>
      </c>
      <c r="AI26" s="445"/>
      <c r="AJ26" s="445"/>
      <c r="AK26" s="445"/>
      <c r="AL26" s="446"/>
      <c r="AM26" s="444">
        <v>98790</v>
      </c>
      <c r="AN26" s="445"/>
      <c r="AO26" s="445"/>
      <c r="AP26" s="445"/>
      <c r="AQ26" s="445"/>
      <c r="AR26" s="446"/>
      <c r="AS26" s="444">
        <v>3293</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4120</v>
      </c>
      <c r="R27" s="445"/>
      <c r="S27" s="445"/>
      <c r="T27" s="445"/>
      <c r="U27" s="445"/>
      <c r="V27" s="446"/>
      <c r="W27" s="510"/>
      <c r="X27" s="501"/>
      <c r="Y27" s="502"/>
      <c r="Z27" s="441" t="s">
        <v>178</v>
      </c>
      <c r="AA27" s="442"/>
      <c r="AB27" s="442"/>
      <c r="AC27" s="442"/>
      <c r="AD27" s="442"/>
      <c r="AE27" s="442"/>
      <c r="AF27" s="442"/>
      <c r="AG27" s="443"/>
      <c r="AH27" s="444">
        <v>2</v>
      </c>
      <c r="AI27" s="445"/>
      <c r="AJ27" s="445"/>
      <c r="AK27" s="445"/>
      <c r="AL27" s="446"/>
      <c r="AM27" s="444" t="s">
        <v>179</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930477</v>
      </c>
      <c r="BO27" s="472"/>
      <c r="BP27" s="472"/>
      <c r="BQ27" s="472"/>
      <c r="BR27" s="472"/>
      <c r="BS27" s="472"/>
      <c r="BT27" s="472"/>
      <c r="BU27" s="473"/>
      <c r="BV27" s="471">
        <v>985342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3750</v>
      </c>
      <c r="R28" s="445"/>
      <c r="S28" s="445"/>
      <c r="T28" s="445"/>
      <c r="U28" s="445"/>
      <c r="V28" s="446"/>
      <c r="W28" s="510"/>
      <c r="X28" s="501"/>
      <c r="Y28" s="502"/>
      <c r="Z28" s="441" t="s">
        <v>182</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1247219</v>
      </c>
      <c r="BO28" s="464"/>
      <c r="BP28" s="464"/>
      <c r="BQ28" s="464"/>
      <c r="BR28" s="464"/>
      <c r="BS28" s="464"/>
      <c r="BT28" s="464"/>
      <c r="BU28" s="465"/>
      <c r="BV28" s="463">
        <v>1402257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24</v>
      </c>
      <c r="M29" s="445"/>
      <c r="N29" s="445"/>
      <c r="O29" s="445"/>
      <c r="P29" s="446"/>
      <c r="Q29" s="444">
        <v>3570</v>
      </c>
      <c r="R29" s="445"/>
      <c r="S29" s="445"/>
      <c r="T29" s="445"/>
      <c r="U29" s="445"/>
      <c r="V29" s="446"/>
      <c r="W29" s="511"/>
      <c r="X29" s="512"/>
      <c r="Y29" s="513"/>
      <c r="Z29" s="441" t="s">
        <v>185</v>
      </c>
      <c r="AA29" s="442"/>
      <c r="AB29" s="442"/>
      <c r="AC29" s="442"/>
      <c r="AD29" s="442"/>
      <c r="AE29" s="442"/>
      <c r="AF29" s="442"/>
      <c r="AG29" s="443"/>
      <c r="AH29" s="444">
        <v>674</v>
      </c>
      <c r="AI29" s="445"/>
      <c r="AJ29" s="445"/>
      <c r="AK29" s="445"/>
      <c r="AL29" s="446"/>
      <c r="AM29" s="444">
        <v>2110592</v>
      </c>
      <c r="AN29" s="445"/>
      <c r="AO29" s="445"/>
      <c r="AP29" s="445"/>
      <c r="AQ29" s="445"/>
      <c r="AR29" s="446"/>
      <c r="AS29" s="444">
        <v>3131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414966</v>
      </c>
      <c r="BO29" s="469"/>
      <c r="BP29" s="469"/>
      <c r="BQ29" s="469"/>
      <c r="BR29" s="469"/>
      <c r="BS29" s="469"/>
      <c r="BT29" s="469"/>
      <c r="BU29" s="470"/>
      <c r="BV29" s="468">
        <v>414963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6485301</v>
      </c>
      <c r="BO30" s="472"/>
      <c r="BP30" s="472"/>
      <c r="BQ30" s="472"/>
      <c r="BR30" s="472"/>
      <c r="BS30" s="472"/>
      <c r="BT30" s="472"/>
      <c r="BU30" s="473"/>
      <c r="BV30" s="471">
        <v>7000489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8</v>
      </c>
      <c r="V34" s="427"/>
      <c r="W34" s="426" t="str">
        <f>IF('各会計、関係団体の財政状況及び健全化判断比率'!B28="","",'各会計、関係団体の財政状況及び健全化判断比率'!B28)</f>
        <v>大館市国民健康保険特別会計</v>
      </c>
      <c r="X34" s="426"/>
      <c r="Y34" s="426"/>
      <c r="Z34" s="426"/>
      <c r="AA34" s="426"/>
      <c r="AB34" s="426"/>
      <c r="AC34" s="426"/>
      <c r="AD34" s="426"/>
      <c r="AE34" s="426"/>
      <c r="AF34" s="426"/>
      <c r="AG34" s="426"/>
      <c r="AH34" s="426"/>
      <c r="AI34" s="426"/>
      <c r="AJ34" s="426"/>
      <c r="AK34" s="426"/>
      <c r="AL34" s="214"/>
      <c r="AM34" s="427">
        <f>IF(AO34="","",MAX(C34:D43,U34:V43)+1)</f>
        <v>12</v>
      </c>
      <c r="AN34" s="427"/>
      <c r="AO34" s="426" t="str">
        <f>IF('各会計、関係団体の財政状況及び健全化判断比率'!B32="","",'各会計、関係団体の財政状況及び健全化判断比率'!B32)</f>
        <v>大館市水道事業会計</v>
      </c>
      <c r="AP34" s="426"/>
      <c r="AQ34" s="426"/>
      <c r="AR34" s="426"/>
      <c r="AS34" s="426"/>
      <c r="AT34" s="426"/>
      <c r="AU34" s="426"/>
      <c r="AV34" s="426"/>
      <c r="AW34" s="426"/>
      <c r="AX34" s="426"/>
      <c r="AY34" s="426"/>
      <c r="AZ34" s="426"/>
      <c r="BA34" s="426"/>
      <c r="BB34" s="426"/>
      <c r="BC34" s="426"/>
      <c r="BD34" s="214"/>
      <c r="BE34" s="427">
        <f>IF(BG34="","",MAX(C34:D43,U34:V43,AM34:AN43)+1)</f>
        <v>16</v>
      </c>
      <c r="BF34" s="427"/>
      <c r="BG34" s="426" t="str">
        <f>IF('各会計、関係団体の財政状況及び健全化判断比率'!B36="","",'各会計、関係団体の財政状況及び健全化判断比率'!B36)</f>
        <v>大館市公設総合地方卸売市場特別会計</v>
      </c>
      <c r="BH34" s="426"/>
      <c r="BI34" s="426"/>
      <c r="BJ34" s="426"/>
      <c r="BK34" s="426"/>
      <c r="BL34" s="426"/>
      <c r="BM34" s="426"/>
      <c r="BN34" s="426"/>
      <c r="BO34" s="426"/>
      <c r="BP34" s="426"/>
      <c r="BQ34" s="426"/>
      <c r="BR34" s="426"/>
      <c r="BS34" s="426"/>
      <c r="BT34" s="426"/>
      <c r="BU34" s="426"/>
      <c r="BV34" s="214"/>
      <c r="BW34" s="427">
        <f>IF(BY34="","",MAX(C34:D43,U34:V43,AM34:AN43,BE34:BF43)+1)</f>
        <v>19</v>
      </c>
      <c r="BX34" s="427"/>
      <c r="BY34" s="426" t="str">
        <f>IF('各会計、関係団体の財政状況及び健全化判断比率'!B68="","",'各会計、関係団体の財政状況及び健全化判断比率'!B68)</f>
        <v>秋田県市町村総合事務組合（一般会計）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県北環境保全センター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大館市小規模水道等事業特別会計</v>
      </c>
      <c r="F35" s="426"/>
      <c r="G35" s="426"/>
      <c r="H35" s="426"/>
      <c r="I35" s="426"/>
      <c r="J35" s="426"/>
      <c r="K35" s="426"/>
      <c r="L35" s="426"/>
      <c r="M35" s="426"/>
      <c r="N35" s="426"/>
      <c r="O35" s="426"/>
      <c r="P35" s="426"/>
      <c r="Q35" s="426"/>
      <c r="R35" s="426"/>
      <c r="S35" s="426"/>
      <c r="T35" s="214"/>
      <c r="U35" s="427">
        <f>IF(W35="","",U34+1)</f>
        <v>9</v>
      </c>
      <c r="V35" s="427"/>
      <c r="W35" s="426" t="str">
        <f>IF('各会計、関係団体の財政状況及び健全化判断比率'!B29="","",'各会計、関係団体の財政状況及び健全化判断比率'!B29)</f>
        <v>大館市後期高齢者医療特別会計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13</v>
      </c>
      <c r="AN35" s="427"/>
      <c r="AO35" s="426" t="str">
        <f>IF('各会計、関係団体の財政状況及び健全化判断比率'!B33="","",'各会計、関係団体の財政状況及び健全化判断比率'!B33)</f>
        <v>大館市工業用水道事業会計</v>
      </c>
      <c r="AP35" s="426"/>
      <c r="AQ35" s="426"/>
      <c r="AR35" s="426"/>
      <c r="AS35" s="426"/>
      <c r="AT35" s="426"/>
      <c r="AU35" s="426"/>
      <c r="AV35" s="426"/>
      <c r="AW35" s="426"/>
      <c r="AX35" s="426"/>
      <c r="AY35" s="426"/>
      <c r="AZ35" s="426"/>
      <c r="BA35" s="426"/>
      <c r="BB35" s="426"/>
      <c r="BC35" s="426"/>
      <c r="BD35" s="214"/>
      <c r="BE35" s="427">
        <f t="shared" ref="BE35:BE43" si="1">IF(BG35="","",BE34+1)</f>
        <v>17</v>
      </c>
      <c r="BF35" s="427"/>
      <c r="BG35" s="426" t="str">
        <f>IF('各会計、関係団体の財政状況及び健全化判断比率'!B37="","",'各会計、関係団体の財政状況及び健全化判断比率'!B37)</f>
        <v>大館市農業集落排水事業特別会計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20</v>
      </c>
      <c r="BX35" s="427"/>
      <c r="BY35" s="426" t="str">
        <f>IF('各会計、関係団体の財政状況及び健全化判断比率'!B69="","",'各会計、関係団体の財政状況及び健全化判断比率'!B69)</f>
        <v>秋田県市町村総合事務組合（交通災害共済事業等特別会計）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大館市文教振興事業団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大館市休日夜間急患センター特別会計</v>
      </c>
      <c r="F36" s="426"/>
      <c r="G36" s="426"/>
      <c r="H36" s="426"/>
      <c r="I36" s="426"/>
      <c r="J36" s="426"/>
      <c r="K36" s="426"/>
      <c r="L36" s="426"/>
      <c r="M36" s="426"/>
      <c r="N36" s="426"/>
      <c r="O36" s="426"/>
      <c r="P36" s="426"/>
      <c r="Q36" s="426"/>
      <c r="R36" s="426"/>
      <c r="S36" s="426"/>
      <c r="T36" s="214"/>
      <c r="U36" s="427">
        <f t="shared" ref="U36:U43" si="4">IF(W36="","",U35+1)</f>
        <v>10</v>
      </c>
      <c r="V36" s="427"/>
      <c r="W36" s="426" t="str">
        <f>IF('各会計、関係団体の財政状況及び健全化判断比率'!B30="","",'各会計、関係団体の財政状況及び健全化判断比率'!B30)</f>
        <v>大館市介護保険特別会計</v>
      </c>
      <c r="X36" s="426"/>
      <c r="Y36" s="426"/>
      <c r="Z36" s="426"/>
      <c r="AA36" s="426"/>
      <c r="AB36" s="426"/>
      <c r="AC36" s="426"/>
      <c r="AD36" s="426"/>
      <c r="AE36" s="426"/>
      <c r="AF36" s="426"/>
      <c r="AG36" s="426"/>
      <c r="AH36" s="426"/>
      <c r="AI36" s="426"/>
      <c r="AJ36" s="426"/>
      <c r="AK36" s="426"/>
      <c r="AL36" s="214"/>
      <c r="AM36" s="427">
        <f t="shared" si="0"/>
        <v>14</v>
      </c>
      <c r="AN36" s="427"/>
      <c r="AO36" s="426" t="str">
        <f>IF('各会計、関係団体の財政状況及び健全化判断比率'!B34="","",'各会計、関係団体の財政状況及び健全化判断比率'!B34)</f>
        <v>大館市下水道事業会計</v>
      </c>
      <c r="AP36" s="426"/>
      <c r="AQ36" s="426"/>
      <c r="AR36" s="426"/>
      <c r="AS36" s="426"/>
      <c r="AT36" s="426"/>
      <c r="AU36" s="426"/>
      <c r="AV36" s="426"/>
      <c r="AW36" s="426"/>
      <c r="AX36" s="426"/>
      <c r="AY36" s="426"/>
      <c r="AZ36" s="426"/>
      <c r="BA36" s="426"/>
      <c r="BB36" s="426"/>
      <c r="BC36" s="426"/>
      <c r="BD36" s="214"/>
      <c r="BE36" s="427">
        <f t="shared" si="1"/>
        <v>18</v>
      </c>
      <c r="BF36" s="427"/>
      <c r="BG36" s="426" t="str">
        <f>IF('各会計、関係団体の財政状況及び健全化判断比率'!B38="","",'各会計、関係団体の財政状況及び健全化判断比率'!B38)</f>
        <v>大館市戸別浄化槽整備事業特別会計</v>
      </c>
      <c r="BH36" s="426"/>
      <c r="BI36" s="426"/>
      <c r="BJ36" s="426"/>
      <c r="BK36" s="426"/>
      <c r="BL36" s="426"/>
      <c r="BM36" s="426"/>
      <c r="BN36" s="426"/>
      <c r="BO36" s="426"/>
      <c r="BP36" s="426"/>
      <c r="BQ36" s="426"/>
      <c r="BR36" s="426"/>
      <c r="BS36" s="426"/>
      <c r="BT36" s="426"/>
      <c r="BU36" s="426"/>
      <c r="BV36" s="214"/>
      <c r="BW36" s="427">
        <f t="shared" si="2"/>
        <v>21</v>
      </c>
      <c r="BX36" s="427"/>
      <c r="BY36" s="426" t="str">
        <f>IF('各会計、関係団体の財政状況及び健全化判断比率'!B70="","",'各会計、関係団体の財政状況及び健全化判断比率'!B70)</f>
        <v>秋田県市町村会館管理組合（一般会計）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大館市温泉開発特別会計</v>
      </c>
      <c r="F37" s="426"/>
      <c r="G37" s="426"/>
      <c r="H37" s="426"/>
      <c r="I37" s="426"/>
      <c r="J37" s="426"/>
      <c r="K37" s="426"/>
      <c r="L37" s="426"/>
      <c r="M37" s="426"/>
      <c r="N37" s="426"/>
      <c r="O37" s="426"/>
      <c r="P37" s="426"/>
      <c r="Q37" s="426"/>
      <c r="R37" s="426"/>
      <c r="S37" s="426"/>
      <c r="T37" s="214"/>
      <c r="U37" s="427">
        <f t="shared" si="4"/>
        <v>11</v>
      </c>
      <c r="V37" s="427"/>
      <c r="W37" s="426" t="str">
        <f>IF('各会計、関係団体の財政状況及び健全化判断比率'!B31="","",'各会計、関係団体の財政状況及び健全化判断比率'!B31)</f>
        <v>大館市介護サービス事業特別会計</v>
      </c>
      <c r="X37" s="426"/>
      <c r="Y37" s="426"/>
      <c r="Z37" s="426"/>
      <c r="AA37" s="426"/>
      <c r="AB37" s="426"/>
      <c r="AC37" s="426"/>
      <c r="AD37" s="426"/>
      <c r="AE37" s="426"/>
      <c r="AF37" s="426"/>
      <c r="AG37" s="426"/>
      <c r="AH37" s="426"/>
      <c r="AI37" s="426"/>
      <c r="AJ37" s="426"/>
      <c r="AK37" s="426"/>
      <c r="AL37" s="214"/>
      <c r="AM37" s="427">
        <f t="shared" si="0"/>
        <v>15</v>
      </c>
      <c r="AN37" s="427"/>
      <c r="AO37" s="426" t="str">
        <f>IF('各会計、関係団体の財政状況及び健全化判断比率'!B35="","",'各会計、関係団体の財政状況及び健全化判断比率'!B35)</f>
        <v>大館市病院事業会計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22</v>
      </c>
      <c r="BX37" s="427"/>
      <c r="BY37" s="426" t="str">
        <f>IF('各会計、関係団体の財政状況及び健全化判断比率'!B71="","",'各会計、関係団体の財政状況及び健全化判断比率'!B71)</f>
        <v>秋田県後期高齢者医療広域連合（一般会計）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f t="shared" ref="C38:C43" si="5">IF(E38="","",C37+1)</f>
        <v>5</v>
      </c>
      <c r="D38" s="427"/>
      <c r="E38" s="426" t="str">
        <f>IF('各会計、関係団体の財政状況及び健全化判断比率'!B11="","",'各会計、関係団体の財政状況及び健全化判断比率'!B11)</f>
        <v>大館市奨学資金特別会計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23</v>
      </c>
      <c r="BX38" s="427"/>
      <c r="BY38" s="426" t="str">
        <f>IF('各会計、関係団体の財政状況及び健全化判断比率'!B72="","",'各会計、関係団体の財政状況及び健全化判断比率'!B72)</f>
        <v>秋田県後期高齢者医療広域連合（後期高齢者医療特別会計）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f t="shared" si="5"/>
        <v>6</v>
      </c>
      <c r="D39" s="427"/>
      <c r="E39" s="426" t="str">
        <f>IF('各会計、関係団体の財政状況及び健全化判断比率'!B12="","",'各会計、関係団体の財政状況及び健全化判断比率'!B12)</f>
        <v>大館市都市計画事業特別会計</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f t="shared" si="5"/>
        <v>7</v>
      </c>
      <c r="D40" s="427"/>
      <c r="E40" s="426" t="str">
        <f>IF('各会計、関係団体の財政状況及び健全化判断比率'!B13="","",'各会計、関係団体の財政状況及び健全化判断比率'!B13)</f>
        <v>大館市土地取得特別会計</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ub6arcfBqfHeEmjTAnBZwFxPx44+l8ou1q29mCCmledR6iM+ZDpQrosq0dnXHYm3t0zHLZlgMrJEN6f55uHM3w==" saltValue="hlCG5jlbagxRDvAL/vsL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563</v>
      </c>
      <c r="D34" s="1250"/>
      <c r="E34" s="1251"/>
      <c r="F34" s="32">
        <v>8.9</v>
      </c>
      <c r="G34" s="33">
        <v>9.36</v>
      </c>
      <c r="H34" s="33">
        <v>10.039999999999999</v>
      </c>
      <c r="I34" s="33">
        <v>10.6</v>
      </c>
      <c r="J34" s="34">
        <v>10.34</v>
      </c>
      <c r="K34" s="22"/>
      <c r="L34" s="22"/>
      <c r="M34" s="22"/>
      <c r="N34" s="22"/>
      <c r="O34" s="22"/>
      <c r="P34" s="22"/>
    </row>
    <row r="35" spans="1:16" ht="39" customHeight="1">
      <c r="A35" s="22"/>
      <c r="B35" s="35"/>
      <c r="C35" s="1244" t="s">
        <v>564</v>
      </c>
      <c r="D35" s="1245"/>
      <c r="E35" s="1246"/>
      <c r="F35" s="36">
        <v>5.47</v>
      </c>
      <c r="G35" s="37">
        <v>7.55</v>
      </c>
      <c r="H35" s="37">
        <v>5.19</v>
      </c>
      <c r="I35" s="37">
        <v>8.19</v>
      </c>
      <c r="J35" s="38">
        <v>8.3000000000000007</v>
      </c>
      <c r="K35" s="22"/>
      <c r="L35" s="22"/>
      <c r="M35" s="22"/>
      <c r="N35" s="22"/>
      <c r="O35" s="22"/>
      <c r="P35" s="22"/>
    </row>
    <row r="36" spans="1:16" ht="39" customHeight="1">
      <c r="A36" s="22"/>
      <c r="B36" s="35"/>
      <c r="C36" s="1244" t="s">
        <v>565</v>
      </c>
      <c r="D36" s="1245"/>
      <c r="E36" s="1246"/>
      <c r="F36" s="36">
        <v>2.2999999999999998</v>
      </c>
      <c r="G36" s="37">
        <v>1.93</v>
      </c>
      <c r="H36" s="37">
        <v>2.36</v>
      </c>
      <c r="I36" s="37">
        <v>1.57</v>
      </c>
      <c r="J36" s="38">
        <v>1.48</v>
      </c>
      <c r="K36" s="22"/>
      <c r="L36" s="22"/>
      <c r="M36" s="22"/>
      <c r="N36" s="22"/>
      <c r="O36" s="22"/>
      <c r="P36" s="22"/>
    </row>
    <row r="37" spans="1:16" ht="39" customHeight="1">
      <c r="A37" s="22"/>
      <c r="B37" s="35"/>
      <c r="C37" s="1244" t="s">
        <v>566</v>
      </c>
      <c r="D37" s="1245"/>
      <c r="E37" s="1246"/>
      <c r="F37" s="36">
        <v>0.41</v>
      </c>
      <c r="G37" s="37">
        <v>0.48</v>
      </c>
      <c r="H37" s="37">
        <v>0.53</v>
      </c>
      <c r="I37" s="37">
        <v>0.63</v>
      </c>
      <c r="J37" s="38">
        <v>0.71</v>
      </c>
      <c r="K37" s="22"/>
      <c r="L37" s="22"/>
      <c r="M37" s="22"/>
      <c r="N37" s="22"/>
      <c r="O37" s="22"/>
      <c r="P37" s="22"/>
    </row>
    <row r="38" spans="1:16" ht="39" customHeight="1">
      <c r="A38" s="22"/>
      <c r="B38" s="35"/>
      <c r="C38" s="1244" t="s">
        <v>567</v>
      </c>
      <c r="D38" s="1245"/>
      <c r="E38" s="1246"/>
      <c r="F38" s="36">
        <v>1.28</v>
      </c>
      <c r="G38" s="37">
        <v>2.1</v>
      </c>
      <c r="H38" s="37">
        <v>0.93</v>
      </c>
      <c r="I38" s="37">
        <v>0.88</v>
      </c>
      <c r="J38" s="38">
        <v>0.68</v>
      </c>
      <c r="K38" s="22"/>
      <c r="L38" s="22"/>
      <c r="M38" s="22"/>
      <c r="N38" s="22"/>
      <c r="O38" s="22"/>
      <c r="P38" s="22"/>
    </row>
    <row r="39" spans="1:16" ht="39" customHeight="1">
      <c r="A39" s="22"/>
      <c r="B39" s="35"/>
      <c r="C39" s="1244" t="s">
        <v>568</v>
      </c>
      <c r="D39" s="1245"/>
      <c r="E39" s="1246"/>
      <c r="F39" s="36">
        <v>2.04</v>
      </c>
      <c r="G39" s="37">
        <v>1.67</v>
      </c>
      <c r="H39" s="37">
        <v>1.1599999999999999</v>
      </c>
      <c r="I39" s="37">
        <v>1.01</v>
      </c>
      <c r="J39" s="38">
        <v>0.65</v>
      </c>
      <c r="K39" s="22"/>
      <c r="L39" s="22"/>
      <c r="M39" s="22"/>
      <c r="N39" s="22"/>
      <c r="O39" s="22"/>
      <c r="P39" s="22"/>
    </row>
    <row r="40" spans="1:16" ht="39" customHeight="1">
      <c r="A40" s="22"/>
      <c r="B40" s="35"/>
      <c r="C40" s="1244" t="s">
        <v>569</v>
      </c>
      <c r="D40" s="1245"/>
      <c r="E40" s="1246"/>
      <c r="F40" s="36">
        <v>0.01</v>
      </c>
      <c r="G40" s="37">
        <v>0.02</v>
      </c>
      <c r="H40" s="37">
        <v>0</v>
      </c>
      <c r="I40" s="37">
        <v>0.01</v>
      </c>
      <c r="J40" s="38">
        <v>0.01</v>
      </c>
      <c r="K40" s="22"/>
      <c r="L40" s="22"/>
      <c r="M40" s="22"/>
      <c r="N40" s="22"/>
      <c r="O40" s="22"/>
      <c r="P40" s="22"/>
    </row>
    <row r="41" spans="1:16" ht="39" customHeight="1">
      <c r="A41" s="22"/>
      <c r="B41" s="35"/>
      <c r="C41" s="1244" t="s">
        <v>570</v>
      </c>
      <c r="D41" s="1245"/>
      <c r="E41" s="1246"/>
      <c r="F41" s="36">
        <v>0</v>
      </c>
      <c r="G41" s="37">
        <v>0</v>
      </c>
      <c r="H41" s="37">
        <v>0.01</v>
      </c>
      <c r="I41" s="37">
        <v>0.01</v>
      </c>
      <c r="J41" s="38">
        <v>0.01</v>
      </c>
      <c r="K41" s="22"/>
      <c r="L41" s="22"/>
      <c r="M41" s="22"/>
      <c r="N41" s="22"/>
      <c r="O41" s="22"/>
      <c r="P41" s="22"/>
    </row>
    <row r="42" spans="1:16" ht="39" customHeight="1">
      <c r="A42" s="22"/>
      <c r="B42" s="39"/>
      <c r="C42" s="1244" t="s">
        <v>571</v>
      </c>
      <c r="D42" s="1245"/>
      <c r="E42" s="1246"/>
      <c r="F42" s="36" t="s">
        <v>514</v>
      </c>
      <c r="G42" s="37" t="s">
        <v>572</v>
      </c>
      <c r="H42" s="37" t="s">
        <v>573</v>
      </c>
      <c r="I42" s="37" t="s">
        <v>574</v>
      </c>
      <c r="J42" s="38" t="s">
        <v>514</v>
      </c>
      <c r="K42" s="22"/>
      <c r="L42" s="22"/>
      <c r="M42" s="22"/>
      <c r="N42" s="22"/>
      <c r="O42" s="22"/>
      <c r="P42" s="22"/>
    </row>
    <row r="43" spans="1:16" ht="39" customHeight="1" thickBot="1">
      <c r="A43" s="22"/>
      <c r="B43" s="40"/>
      <c r="C43" s="1247" t="s">
        <v>575</v>
      </c>
      <c r="D43" s="1248"/>
      <c r="E43" s="1249"/>
      <c r="F43" s="41">
        <v>1.18</v>
      </c>
      <c r="G43" s="42">
        <v>0.04</v>
      </c>
      <c r="H43" s="42">
        <v>0.06</v>
      </c>
      <c r="I43" s="42">
        <v>0.06</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YCRpexfz7w3k3YF7HxC/Bvup3wZO9liskvEmqN2wzHl3JElzdsMoqH80PYng9ZRLyimgDprkqKBHNMaN9YYA==" saltValue="+WdncCsZac7ccyKQUgri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70" t="s">
        <v>10</v>
      </c>
      <c r="C45" s="1271"/>
      <c r="D45" s="58"/>
      <c r="E45" s="1276" t="s">
        <v>11</v>
      </c>
      <c r="F45" s="1276"/>
      <c r="G45" s="1276"/>
      <c r="H45" s="1276"/>
      <c r="I45" s="1276"/>
      <c r="J45" s="1277"/>
      <c r="K45" s="59">
        <v>3181</v>
      </c>
      <c r="L45" s="60">
        <v>3186</v>
      </c>
      <c r="M45" s="60">
        <v>3261</v>
      </c>
      <c r="N45" s="60">
        <v>3254</v>
      </c>
      <c r="O45" s="61">
        <v>3313</v>
      </c>
      <c r="P45" s="48"/>
      <c r="Q45" s="48"/>
      <c r="R45" s="48"/>
      <c r="S45" s="48"/>
      <c r="T45" s="48"/>
      <c r="U45" s="48"/>
    </row>
    <row r="46" spans="1:21" ht="30.75" customHeight="1">
      <c r="A46" s="48"/>
      <c r="B46" s="1272"/>
      <c r="C46" s="1273"/>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c r="A47" s="48"/>
      <c r="B47" s="1272"/>
      <c r="C47" s="1273"/>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c r="A48" s="48"/>
      <c r="B48" s="1272"/>
      <c r="C48" s="1273"/>
      <c r="D48" s="62"/>
      <c r="E48" s="1254" t="s">
        <v>14</v>
      </c>
      <c r="F48" s="1254"/>
      <c r="G48" s="1254"/>
      <c r="H48" s="1254"/>
      <c r="I48" s="1254"/>
      <c r="J48" s="1255"/>
      <c r="K48" s="63">
        <v>1619</v>
      </c>
      <c r="L48" s="64">
        <v>1576</v>
      </c>
      <c r="M48" s="64">
        <v>1536</v>
      </c>
      <c r="N48" s="64">
        <v>1504</v>
      </c>
      <c r="O48" s="65">
        <v>1467</v>
      </c>
      <c r="P48" s="48"/>
      <c r="Q48" s="48"/>
      <c r="R48" s="48"/>
      <c r="S48" s="48"/>
      <c r="T48" s="48"/>
      <c r="U48" s="48"/>
    </row>
    <row r="49" spans="1:21" ht="30.75" customHeight="1">
      <c r="A49" s="48"/>
      <c r="B49" s="1272"/>
      <c r="C49" s="1273"/>
      <c r="D49" s="62"/>
      <c r="E49" s="1254" t="s">
        <v>15</v>
      </c>
      <c r="F49" s="1254"/>
      <c r="G49" s="1254"/>
      <c r="H49" s="1254"/>
      <c r="I49" s="1254"/>
      <c r="J49" s="1255"/>
      <c r="K49" s="63" t="s">
        <v>514</v>
      </c>
      <c r="L49" s="64" t="s">
        <v>514</v>
      </c>
      <c r="M49" s="64" t="s">
        <v>514</v>
      </c>
      <c r="N49" s="64" t="s">
        <v>514</v>
      </c>
      <c r="O49" s="65" t="s">
        <v>514</v>
      </c>
      <c r="P49" s="48"/>
      <c r="Q49" s="48"/>
      <c r="R49" s="48"/>
      <c r="S49" s="48"/>
      <c r="T49" s="48"/>
      <c r="U49" s="48"/>
    </row>
    <row r="50" spans="1:21" ht="30.75" customHeight="1">
      <c r="A50" s="48"/>
      <c r="B50" s="1272"/>
      <c r="C50" s="1273"/>
      <c r="D50" s="62"/>
      <c r="E50" s="1254" t="s">
        <v>16</v>
      </c>
      <c r="F50" s="1254"/>
      <c r="G50" s="1254"/>
      <c r="H50" s="1254"/>
      <c r="I50" s="1254"/>
      <c r="J50" s="1255"/>
      <c r="K50" s="63">
        <v>201</v>
      </c>
      <c r="L50" s="64">
        <v>201</v>
      </c>
      <c r="M50" s="64">
        <v>201</v>
      </c>
      <c r="N50" s="64">
        <v>199</v>
      </c>
      <c r="O50" s="65">
        <v>71</v>
      </c>
      <c r="P50" s="48"/>
      <c r="Q50" s="48"/>
      <c r="R50" s="48"/>
      <c r="S50" s="48"/>
      <c r="T50" s="48"/>
      <c r="U50" s="48"/>
    </row>
    <row r="51" spans="1:21" ht="30.75" customHeight="1">
      <c r="A51" s="48"/>
      <c r="B51" s="1274"/>
      <c r="C51" s="1275"/>
      <c r="D51" s="66"/>
      <c r="E51" s="1254" t="s">
        <v>17</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c r="A52" s="48"/>
      <c r="B52" s="1252" t="s">
        <v>18</v>
      </c>
      <c r="C52" s="1253"/>
      <c r="D52" s="66"/>
      <c r="E52" s="1254" t="s">
        <v>19</v>
      </c>
      <c r="F52" s="1254"/>
      <c r="G52" s="1254"/>
      <c r="H52" s="1254"/>
      <c r="I52" s="1254"/>
      <c r="J52" s="1255"/>
      <c r="K52" s="63">
        <v>3357</v>
      </c>
      <c r="L52" s="64">
        <v>3450</v>
      </c>
      <c r="M52" s="64">
        <v>3367</v>
      </c>
      <c r="N52" s="64">
        <v>3377</v>
      </c>
      <c r="O52" s="65">
        <v>3380</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1644</v>
      </c>
      <c r="L53" s="69">
        <v>1513</v>
      </c>
      <c r="M53" s="69">
        <v>1631</v>
      </c>
      <c r="N53" s="69">
        <v>1580</v>
      </c>
      <c r="O53" s="70">
        <v>1471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0" t="s">
        <v>24</v>
      </c>
      <c r="C57" s="1261"/>
      <c r="D57" s="1264" t="s">
        <v>25</v>
      </c>
      <c r="E57" s="1265"/>
      <c r="F57" s="1265"/>
      <c r="G57" s="1265"/>
      <c r="H57" s="1265"/>
      <c r="I57" s="1265"/>
      <c r="J57" s="1266"/>
      <c r="K57" s="83" t="s">
        <v>601</v>
      </c>
      <c r="L57" s="84" t="s">
        <v>601</v>
      </c>
      <c r="M57" s="84" t="s">
        <v>601</v>
      </c>
      <c r="N57" s="84" t="s">
        <v>601</v>
      </c>
      <c r="O57" s="85" t="s">
        <v>601</v>
      </c>
    </row>
    <row r="58" spans="1:21" ht="31.5" customHeight="1" thickBot="1">
      <c r="B58" s="1262"/>
      <c r="C58" s="1263"/>
      <c r="D58" s="1267" t="s">
        <v>26</v>
      </c>
      <c r="E58" s="1268"/>
      <c r="F58" s="1268"/>
      <c r="G58" s="1268"/>
      <c r="H58" s="1268"/>
      <c r="I58" s="1268"/>
      <c r="J58" s="1269"/>
      <c r="K58" s="86" t="s">
        <v>601</v>
      </c>
      <c r="L58" s="87" t="s">
        <v>601</v>
      </c>
      <c r="M58" s="87" t="s">
        <v>601</v>
      </c>
      <c r="N58" s="87" t="s">
        <v>601</v>
      </c>
      <c r="O58" s="88" t="s">
        <v>601</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fBFPdsVVpC5047cKURxQYzVua/T8EXbSyQ844rY7G6e0ZwaDM61SkiyL4gMzQ3sg7csNVTEvaxqLq/k9eP3SQ==" saltValue="x5+EEKkvW+0KRhjYPGNG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555</v>
      </c>
      <c r="J40" s="100" t="s">
        <v>556</v>
      </c>
      <c r="K40" s="100" t="s">
        <v>557</v>
      </c>
      <c r="L40" s="100" t="s">
        <v>558</v>
      </c>
      <c r="M40" s="101" t="s">
        <v>559</v>
      </c>
    </row>
    <row r="41" spans="2:13" ht="27.75" customHeight="1">
      <c r="B41" s="1290" t="s">
        <v>29</v>
      </c>
      <c r="C41" s="1291"/>
      <c r="D41" s="102"/>
      <c r="E41" s="1292" t="s">
        <v>30</v>
      </c>
      <c r="F41" s="1292"/>
      <c r="G41" s="1292"/>
      <c r="H41" s="1293"/>
      <c r="I41" s="103">
        <v>30623</v>
      </c>
      <c r="J41" s="104">
        <v>30553</v>
      </c>
      <c r="K41" s="104">
        <v>30936</v>
      </c>
      <c r="L41" s="104">
        <v>30714</v>
      </c>
      <c r="M41" s="105">
        <v>33092</v>
      </c>
    </row>
    <row r="42" spans="2:13" ht="27.75" customHeight="1">
      <c r="B42" s="1280"/>
      <c r="C42" s="1281"/>
      <c r="D42" s="106"/>
      <c r="E42" s="1284" t="s">
        <v>31</v>
      </c>
      <c r="F42" s="1284"/>
      <c r="G42" s="1284"/>
      <c r="H42" s="1285"/>
      <c r="I42" s="107">
        <v>681</v>
      </c>
      <c r="J42" s="108">
        <v>491</v>
      </c>
      <c r="K42" s="108">
        <v>290</v>
      </c>
      <c r="L42" s="108">
        <v>91</v>
      </c>
      <c r="M42" s="109">
        <v>2332</v>
      </c>
    </row>
    <row r="43" spans="2:13" ht="27.75" customHeight="1">
      <c r="B43" s="1280"/>
      <c r="C43" s="1281"/>
      <c r="D43" s="106"/>
      <c r="E43" s="1284" t="s">
        <v>32</v>
      </c>
      <c r="F43" s="1284"/>
      <c r="G43" s="1284"/>
      <c r="H43" s="1285"/>
      <c r="I43" s="107">
        <v>24371</v>
      </c>
      <c r="J43" s="108">
        <v>23064</v>
      </c>
      <c r="K43" s="108">
        <v>21866</v>
      </c>
      <c r="L43" s="108">
        <v>21122</v>
      </c>
      <c r="M43" s="109">
        <v>20668</v>
      </c>
    </row>
    <row r="44" spans="2:13" ht="27.75" customHeight="1">
      <c r="B44" s="1280"/>
      <c r="C44" s="1281"/>
      <c r="D44" s="106"/>
      <c r="E44" s="1284" t="s">
        <v>33</v>
      </c>
      <c r="F44" s="1284"/>
      <c r="G44" s="1284"/>
      <c r="H44" s="1285"/>
      <c r="I44" s="107" t="s">
        <v>514</v>
      </c>
      <c r="J44" s="108" t="s">
        <v>514</v>
      </c>
      <c r="K44" s="108" t="s">
        <v>514</v>
      </c>
      <c r="L44" s="108" t="s">
        <v>514</v>
      </c>
      <c r="M44" s="109" t="s">
        <v>514</v>
      </c>
    </row>
    <row r="45" spans="2:13" ht="27.75" customHeight="1">
      <c r="B45" s="1280"/>
      <c r="C45" s="1281"/>
      <c r="D45" s="106"/>
      <c r="E45" s="1284" t="s">
        <v>34</v>
      </c>
      <c r="F45" s="1284"/>
      <c r="G45" s="1284"/>
      <c r="H45" s="1285"/>
      <c r="I45" s="107">
        <v>5928</v>
      </c>
      <c r="J45" s="108">
        <v>5993</v>
      </c>
      <c r="K45" s="108">
        <v>5720</v>
      </c>
      <c r="L45" s="108">
        <v>5795</v>
      </c>
      <c r="M45" s="109">
        <v>5836</v>
      </c>
    </row>
    <row r="46" spans="2:13" ht="27.75" customHeight="1">
      <c r="B46" s="1280"/>
      <c r="C46" s="1281"/>
      <c r="D46" s="110"/>
      <c r="E46" s="1284" t="s">
        <v>35</v>
      </c>
      <c r="F46" s="1284"/>
      <c r="G46" s="1284"/>
      <c r="H46" s="1285"/>
      <c r="I46" s="107" t="s">
        <v>514</v>
      </c>
      <c r="J46" s="108" t="s">
        <v>514</v>
      </c>
      <c r="K46" s="108" t="s">
        <v>514</v>
      </c>
      <c r="L46" s="108" t="s">
        <v>514</v>
      </c>
      <c r="M46" s="109" t="s">
        <v>514</v>
      </c>
    </row>
    <row r="47" spans="2:13" ht="27.75" customHeight="1">
      <c r="B47" s="1280"/>
      <c r="C47" s="1281"/>
      <c r="D47" s="111"/>
      <c r="E47" s="1294" t="s">
        <v>36</v>
      </c>
      <c r="F47" s="1295"/>
      <c r="G47" s="1295"/>
      <c r="H47" s="1296"/>
      <c r="I47" s="107" t="s">
        <v>514</v>
      </c>
      <c r="J47" s="108" t="s">
        <v>514</v>
      </c>
      <c r="K47" s="108" t="s">
        <v>514</v>
      </c>
      <c r="L47" s="108" t="s">
        <v>514</v>
      </c>
      <c r="M47" s="109" t="s">
        <v>514</v>
      </c>
    </row>
    <row r="48" spans="2:13" ht="27.75" customHeight="1">
      <c r="B48" s="1280"/>
      <c r="C48" s="1281"/>
      <c r="D48" s="106"/>
      <c r="E48" s="1284" t="s">
        <v>37</v>
      </c>
      <c r="F48" s="1284"/>
      <c r="G48" s="1284"/>
      <c r="H48" s="1285"/>
      <c r="I48" s="107" t="s">
        <v>514</v>
      </c>
      <c r="J48" s="108" t="s">
        <v>514</v>
      </c>
      <c r="K48" s="108" t="s">
        <v>514</v>
      </c>
      <c r="L48" s="108" t="s">
        <v>514</v>
      </c>
      <c r="M48" s="109" t="s">
        <v>514</v>
      </c>
    </row>
    <row r="49" spans="2:13" ht="27.75" customHeight="1">
      <c r="B49" s="1282"/>
      <c r="C49" s="1283"/>
      <c r="D49" s="106"/>
      <c r="E49" s="1284" t="s">
        <v>38</v>
      </c>
      <c r="F49" s="1284"/>
      <c r="G49" s="1284"/>
      <c r="H49" s="1285"/>
      <c r="I49" s="107" t="s">
        <v>514</v>
      </c>
      <c r="J49" s="108" t="s">
        <v>514</v>
      </c>
      <c r="K49" s="108" t="s">
        <v>514</v>
      </c>
      <c r="L49" s="108" t="s">
        <v>514</v>
      </c>
      <c r="M49" s="109" t="s">
        <v>514</v>
      </c>
    </row>
    <row r="50" spans="2:13" ht="27.75" customHeight="1">
      <c r="B50" s="1278" t="s">
        <v>39</v>
      </c>
      <c r="C50" s="1279"/>
      <c r="D50" s="112"/>
      <c r="E50" s="1284" t="s">
        <v>40</v>
      </c>
      <c r="F50" s="1284"/>
      <c r="G50" s="1284"/>
      <c r="H50" s="1285"/>
      <c r="I50" s="107">
        <v>7868</v>
      </c>
      <c r="J50" s="108">
        <v>7688</v>
      </c>
      <c r="K50" s="108">
        <v>7983</v>
      </c>
      <c r="L50" s="108">
        <v>7834</v>
      </c>
      <c r="M50" s="109">
        <v>7231</v>
      </c>
    </row>
    <row r="51" spans="2:13" ht="27.75" customHeight="1">
      <c r="B51" s="1280"/>
      <c r="C51" s="1281"/>
      <c r="D51" s="106"/>
      <c r="E51" s="1284" t="s">
        <v>41</v>
      </c>
      <c r="F51" s="1284"/>
      <c r="G51" s="1284"/>
      <c r="H51" s="1285"/>
      <c r="I51" s="107">
        <v>2686</v>
      </c>
      <c r="J51" s="108">
        <v>2651</v>
      </c>
      <c r="K51" s="108">
        <v>1071</v>
      </c>
      <c r="L51" s="108">
        <v>933</v>
      </c>
      <c r="M51" s="109">
        <v>887</v>
      </c>
    </row>
    <row r="52" spans="2:13" ht="27.75" customHeight="1">
      <c r="B52" s="1282"/>
      <c r="C52" s="1283"/>
      <c r="D52" s="106"/>
      <c r="E52" s="1284" t="s">
        <v>42</v>
      </c>
      <c r="F52" s="1284"/>
      <c r="G52" s="1284"/>
      <c r="H52" s="1285"/>
      <c r="I52" s="107">
        <v>36979</v>
      </c>
      <c r="J52" s="108">
        <v>36415</v>
      </c>
      <c r="K52" s="108">
        <v>36383</v>
      </c>
      <c r="L52" s="108">
        <v>35720</v>
      </c>
      <c r="M52" s="109">
        <v>37465</v>
      </c>
    </row>
    <row r="53" spans="2:13" ht="27.75" customHeight="1" thickBot="1">
      <c r="B53" s="1286" t="s">
        <v>43</v>
      </c>
      <c r="C53" s="1287"/>
      <c r="D53" s="113"/>
      <c r="E53" s="1288" t="s">
        <v>44</v>
      </c>
      <c r="F53" s="1288"/>
      <c r="G53" s="1288"/>
      <c r="H53" s="1289"/>
      <c r="I53" s="114">
        <v>14070</v>
      </c>
      <c r="J53" s="115">
        <v>13347</v>
      </c>
      <c r="K53" s="115">
        <v>13376</v>
      </c>
      <c r="L53" s="115">
        <v>13235</v>
      </c>
      <c r="M53" s="116">
        <v>16346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nJC/Os2OIh2VtPfyIOo2iPCvqm/BI3oou88v6k63dbyNQ2SbIA/zjwdVsXOZ/4fWxY9m9bib7NfVrNFZ3iV5Q==" saltValue="xV5VRaUcmoXTAQIE0+rb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557</v>
      </c>
      <c r="G54" s="125" t="s">
        <v>558</v>
      </c>
      <c r="H54" s="126" t="s">
        <v>559</v>
      </c>
    </row>
    <row r="55" spans="2:8" ht="52.5" customHeight="1">
      <c r="B55" s="127"/>
      <c r="C55" s="1305" t="s">
        <v>47</v>
      </c>
      <c r="D55" s="1305"/>
      <c r="E55" s="1306"/>
      <c r="F55" s="128">
        <v>1404</v>
      </c>
      <c r="G55" s="128">
        <v>1402</v>
      </c>
      <c r="H55" s="129">
        <v>1247</v>
      </c>
    </row>
    <row r="56" spans="2:8" ht="52.5" customHeight="1">
      <c r="B56" s="130"/>
      <c r="C56" s="1307" t="s">
        <v>48</v>
      </c>
      <c r="D56" s="1307"/>
      <c r="E56" s="1308"/>
      <c r="F56" s="131">
        <v>815</v>
      </c>
      <c r="G56" s="131">
        <v>415</v>
      </c>
      <c r="H56" s="132">
        <v>415</v>
      </c>
    </row>
    <row r="57" spans="2:8" ht="53.25" customHeight="1">
      <c r="B57" s="130"/>
      <c r="C57" s="1309" t="s">
        <v>49</v>
      </c>
      <c r="D57" s="1309"/>
      <c r="E57" s="1310"/>
      <c r="F57" s="133">
        <v>7257</v>
      </c>
      <c r="G57" s="133">
        <v>7000</v>
      </c>
      <c r="H57" s="134">
        <v>6485</v>
      </c>
    </row>
    <row r="58" spans="2:8" ht="45.75" customHeight="1">
      <c r="B58" s="135"/>
      <c r="C58" s="1297" t="s">
        <v>594</v>
      </c>
      <c r="D58" s="1298"/>
      <c r="E58" s="1299"/>
      <c r="F58" s="136">
        <v>2493</v>
      </c>
      <c r="G58" s="136">
        <v>2497</v>
      </c>
      <c r="H58" s="137">
        <v>2229</v>
      </c>
    </row>
    <row r="59" spans="2:8" ht="45.75" customHeight="1">
      <c r="B59" s="135"/>
      <c r="C59" s="1297" t="s">
        <v>595</v>
      </c>
      <c r="D59" s="1298"/>
      <c r="E59" s="1299"/>
      <c r="F59" s="136">
        <v>1037</v>
      </c>
      <c r="G59" s="136">
        <v>1164</v>
      </c>
      <c r="H59" s="137">
        <v>1394</v>
      </c>
    </row>
    <row r="60" spans="2:8" ht="45.75" customHeight="1">
      <c r="B60" s="135"/>
      <c r="C60" s="1297" t="s">
        <v>596</v>
      </c>
      <c r="D60" s="1298"/>
      <c r="E60" s="1299"/>
      <c r="F60" s="136">
        <v>1727</v>
      </c>
      <c r="G60" s="136">
        <v>1653</v>
      </c>
      <c r="H60" s="137">
        <v>1003</v>
      </c>
    </row>
    <row r="61" spans="2:8" ht="45.75" customHeight="1">
      <c r="B61" s="135"/>
      <c r="C61" s="1297" t="s">
        <v>597</v>
      </c>
      <c r="D61" s="1298"/>
      <c r="E61" s="1299"/>
      <c r="F61" s="136">
        <v>663</v>
      </c>
      <c r="G61" s="136">
        <v>667</v>
      </c>
      <c r="H61" s="137">
        <v>678</v>
      </c>
    </row>
    <row r="62" spans="2:8" ht="45.75" customHeight="1" thickBot="1">
      <c r="B62" s="138"/>
      <c r="C62" s="1300" t="s">
        <v>598</v>
      </c>
      <c r="D62" s="1301"/>
      <c r="E62" s="1302"/>
      <c r="F62" s="139">
        <v>374</v>
      </c>
      <c r="G62" s="139">
        <v>256</v>
      </c>
      <c r="H62" s="140">
        <v>303</v>
      </c>
    </row>
    <row r="63" spans="2:8" ht="52.5" customHeight="1" thickBot="1">
      <c r="B63" s="141"/>
      <c r="C63" s="1303" t="s">
        <v>50</v>
      </c>
      <c r="D63" s="1303"/>
      <c r="E63" s="1304"/>
      <c r="F63" s="142">
        <v>9476</v>
      </c>
      <c r="G63" s="142">
        <v>8818</v>
      </c>
      <c r="H63" s="143">
        <v>8147</v>
      </c>
    </row>
    <row r="64" spans="2:8" ht="15" customHeight="1"/>
  </sheetData>
  <sheetProtection algorithmName="SHA-512" hashValue="A/N1+vTB07BEnjw2EwHYssmKcRWoPDgKPG34eAJQaDFU15tyOx8PWryle2Jh7LwOewWl/fYEPs723c2rUk7FtQ==" saltValue="diDplYhrKx+LpTZB7sF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ht="13.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ht="13.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c r="DD19" s="390"/>
      <c r="DE19" s="390"/>
    </row>
    <row r="20" spans="1:351" ht="13.2">
      <c r="DD20" s="390"/>
      <c r="DE20" s="390"/>
    </row>
    <row r="21" spans="1:351" ht="16.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c r="B22" s="397"/>
      <c r="MM22" s="396"/>
    </row>
    <row r="23" spans="1:351" ht="13.2">
      <c r="B23" s="397"/>
    </row>
    <row r="24" spans="1:351" ht="13.2">
      <c r="B24" s="397"/>
    </row>
    <row r="25" spans="1:351" ht="13.2">
      <c r="B25" s="397"/>
    </row>
    <row r="26" spans="1:351" ht="13.2">
      <c r="B26" s="397"/>
    </row>
    <row r="27" spans="1:351" ht="13.2">
      <c r="B27" s="397"/>
    </row>
    <row r="28" spans="1:351" ht="13.2">
      <c r="B28" s="397"/>
    </row>
    <row r="29" spans="1:351" ht="13.2">
      <c r="B29" s="397"/>
    </row>
    <row r="30" spans="1:351" ht="13.2">
      <c r="B30" s="397"/>
    </row>
    <row r="31" spans="1:351" ht="13.2">
      <c r="B31" s="397"/>
    </row>
    <row r="32" spans="1:351" ht="13.2">
      <c r="B32" s="397"/>
    </row>
    <row r="33" spans="2:109" ht="13.2">
      <c r="B33" s="397"/>
    </row>
    <row r="34" spans="2:109" ht="13.2">
      <c r="B34" s="397"/>
    </row>
    <row r="35" spans="2:109" ht="13.2">
      <c r="B35" s="397"/>
    </row>
    <row r="36" spans="2:109" ht="13.2">
      <c r="B36" s="397"/>
    </row>
    <row r="37" spans="2:109" ht="13.2">
      <c r="B37" s="397"/>
    </row>
    <row r="38" spans="2:109" ht="13.2">
      <c r="B38" s="397"/>
    </row>
    <row r="39" spans="2:109" ht="13.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c r="B40" s="402"/>
      <c r="DD40" s="402"/>
      <c r="DE40" s="390"/>
    </row>
    <row r="41" spans="2:109" ht="16.2">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c r="B49" s="397"/>
      <c r="AN49" s="390" t="s">
        <v>606</v>
      </c>
    </row>
    <row r="50" spans="1:109" ht="13.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v>74.2</v>
      </c>
      <c r="BQ51" s="1313"/>
      <c r="BR51" s="1313"/>
      <c r="BS51" s="1313"/>
      <c r="BT51" s="1313"/>
      <c r="BU51" s="1313"/>
      <c r="BV51" s="1313"/>
      <c r="BW51" s="1313"/>
      <c r="BX51" s="1313">
        <v>72.099999999999994</v>
      </c>
      <c r="BY51" s="1313"/>
      <c r="BZ51" s="1313"/>
      <c r="CA51" s="1313"/>
      <c r="CB51" s="1313"/>
      <c r="CC51" s="1313"/>
      <c r="CD51" s="1313"/>
      <c r="CE51" s="1313"/>
      <c r="CF51" s="1313">
        <v>72.900000000000006</v>
      </c>
      <c r="CG51" s="1313"/>
      <c r="CH51" s="1313"/>
      <c r="CI51" s="1313"/>
      <c r="CJ51" s="1313"/>
      <c r="CK51" s="1313"/>
      <c r="CL51" s="1313"/>
      <c r="CM51" s="1313"/>
      <c r="CN51" s="1313">
        <v>72.7</v>
      </c>
      <c r="CO51" s="1313"/>
      <c r="CP51" s="1313"/>
      <c r="CQ51" s="1313"/>
      <c r="CR51" s="1313"/>
      <c r="CS51" s="1313"/>
      <c r="CT51" s="1313"/>
      <c r="CU51" s="1313"/>
      <c r="CV51" s="1313">
        <v>87.5</v>
      </c>
      <c r="CW51" s="1313"/>
      <c r="CX51" s="1313"/>
      <c r="CY51" s="1313"/>
      <c r="CZ51" s="1313"/>
      <c r="DA51" s="1313"/>
      <c r="DB51" s="1313"/>
      <c r="DC51" s="1313"/>
    </row>
    <row r="52" spans="1:109" ht="13.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56.1</v>
      </c>
      <c r="BQ53" s="1313"/>
      <c r="BR53" s="1313"/>
      <c r="BS53" s="1313"/>
      <c r="BT53" s="1313"/>
      <c r="BU53" s="1313"/>
      <c r="BV53" s="1313"/>
      <c r="BW53" s="1313"/>
      <c r="BX53" s="1313">
        <v>56.6</v>
      </c>
      <c r="BY53" s="1313"/>
      <c r="BZ53" s="1313"/>
      <c r="CA53" s="1313"/>
      <c r="CB53" s="1313"/>
      <c r="CC53" s="1313"/>
      <c r="CD53" s="1313"/>
      <c r="CE53" s="1313"/>
      <c r="CF53" s="1313">
        <v>57.9</v>
      </c>
      <c r="CG53" s="1313"/>
      <c r="CH53" s="1313"/>
      <c r="CI53" s="1313"/>
      <c r="CJ53" s="1313"/>
      <c r="CK53" s="1313"/>
      <c r="CL53" s="1313"/>
      <c r="CM53" s="1313"/>
      <c r="CN53" s="1313">
        <v>59.4</v>
      </c>
      <c r="CO53" s="1313"/>
      <c r="CP53" s="1313"/>
      <c r="CQ53" s="1313"/>
      <c r="CR53" s="1313"/>
      <c r="CS53" s="1313"/>
      <c r="CT53" s="1313"/>
      <c r="CU53" s="1313"/>
      <c r="CV53" s="1313">
        <v>59.6</v>
      </c>
      <c r="CW53" s="1313"/>
      <c r="CX53" s="1313"/>
      <c r="CY53" s="1313"/>
      <c r="CZ53" s="1313"/>
      <c r="DA53" s="1313"/>
      <c r="DB53" s="1313"/>
      <c r="DC53" s="1313"/>
    </row>
    <row r="54" spans="1:109" ht="13.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ht="13.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ht="13.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c r="B63" s="416" t="s">
        <v>611</v>
      </c>
    </row>
    <row r="64" spans="1:109" ht="13.2">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customHeight="1">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c r="B71" s="397"/>
      <c r="G71" s="422"/>
      <c r="I71" s="423"/>
      <c r="J71" s="420"/>
      <c r="K71" s="420"/>
      <c r="L71" s="421"/>
      <c r="M71" s="420"/>
      <c r="N71" s="421"/>
      <c r="AM71" s="422"/>
      <c r="AN71" s="390" t="s">
        <v>606</v>
      </c>
    </row>
    <row r="72" spans="2:107" ht="13.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ht="13.2">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v>74.2</v>
      </c>
      <c r="BQ73" s="1313"/>
      <c r="BR73" s="1313"/>
      <c r="BS73" s="1313"/>
      <c r="BT73" s="1313"/>
      <c r="BU73" s="1313"/>
      <c r="BV73" s="1313"/>
      <c r="BW73" s="1313"/>
      <c r="BX73" s="1313">
        <v>72.099999999999994</v>
      </c>
      <c r="BY73" s="1313"/>
      <c r="BZ73" s="1313"/>
      <c r="CA73" s="1313"/>
      <c r="CB73" s="1313"/>
      <c r="CC73" s="1313"/>
      <c r="CD73" s="1313"/>
      <c r="CE73" s="1313"/>
      <c r="CF73" s="1313">
        <v>72.900000000000006</v>
      </c>
      <c r="CG73" s="1313"/>
      <c r="CH73" s="1313"/>
      <c r="CI73" s="1313"/>
      <c r="CJ73" s="1313"/>
      <c r="CK73" s="1313"/>
      <c r="CL73" s="1313"/>
      <c r="CM73" s="1313"/>
      <c r="CN73" s="1313">
        <v>72.7</v>
      </c>
      <c r="CO73" s="1313"/>
      <c r="CP73" s="1313"/>
      <c r="CQ73" s="1313"/>
      <c r="CR73" s="1313"/>
      <c r="CS73" s="1313"/>
      <c r="CT73" s="1313"/>
      <c r="CU73" s="1313"/>
      <c r="CV73" s="1313">
        <v>87.5</v>
      </c>
      <c r="CW73" s="1313"/>
      <c r="CX73" s="1313"/>
      <c r="CY73" s="1313"/>
      <c r="CZ73" s="1313"/>
      <c r="DA73" s="1313"/>
      <c r="DB73" s="1313"/>
      <c r="DC73" s="1313"/>
    </row>
    <row r="74" spans="2:107" ht="13.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9.4</v>
      </c>
      <c r="BQ75" s="1313"/>
      <c r="BR75" s="1313"/>
      <c r="BS75" s="1313"/>
      <c r="BT75" s="1313"/>
      <c r="BU75" s="1313"/>
      <c r="BV75" s="1313"/>
      <c r="BW75" s="1313"/>
      <c r="BX75" s="1313">
        <v>8.8000000000000007</v>
      </c>
      <c r="BY75" s="1313"/>
      <c r="BZ75" s="1313"/>
      <c r="CA75" s="1313"/>
      <c r="CB75" s="1313"/>
      <c r="CC75" s="1313"/>
      <c r="CD75" s="1313"/>
      <c r="CE75" s="1313"/>
      <c r="CF75" s="1313">
        <v>8.5</v>
      </c>
      <c r="CG75" s="1313"/>
      <c r="CH75" s="1313"/>
      <c r="CI75" s="1313"/>
      <c r="CJ75" s="1313"/>
      <c r="CK75" s="1313"/>
      <c r="CL75" s="1313"/>
      <c r="CM75" s="1313"/>
      <c r="CN75" s="1313">
        <v>8.5</v>
      </c>
      <c r="CO75" s="1313"/>
      <c r="CP75" s="1313"/>
      <c r="CQ75" s="1313"/>
      <c r="CR75" s="1313"/>
      <c r="CS75" s="1313"/>
      <c r="CT75" s="1313"/>
      <c r="CU75" s="1313"/>
      <c r="CV75" s="1313">
        <v>8.4</v>
      </c>
      <c r="CW75" s="1313"/>
      <c r="CX75" s="1313"/>
      <c r="CY75" s="1313"/>
      <c r="CZ75" s="1313"/>
      <c r="DA75" s="1313"/>
      <c r="DB75" s="1313"/>
      <c r="DC75" s="1313"/>
    </row>
    <row r="76" spans="2:107" ht="13.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ht="13.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c r="B81" s="397"/>
    </row>
    <row r="82" spans="2:109" ht="16.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c r="DD84" s="390"/>
      <c r="DE84" s="390"/>
    </row>
    <row r="85" spans="2:109" ht="13.2">
      <c r="DD85" s="390"/>
      <c r="DE85" s="390"/>
    </row>
    <row r="86" spans="2:109" ht="13.2" hidden="1">
      <c r="DD86" s="390"/>
      <c r="DE86" s="390"/>
    </row>
    <row r="87" spans="2:109" ht="13.2" hidden="1">
      <c r="K87" s="425"/>
      <c r="AQ87" s="425"/>
      <c r="BC87" s="425"/>
      <c r="BO87" s="425"/>
      <c r="CA87" s="425"/>
      <c r="CM87" s="425"/>
      <c r="CY87" s="425"/>
      <c r="DD87" s="390"/>
      <c r="DE87" s="390"/>
    </row>
    <row r="88" spans="2:109" ht="13.2" hidden="1">
      <c r="DD88" s="390"/>
      <c r="DE88" s="390"/>
    </row>
    <row r="89" spans="2:109" ht="13.2" hidden="1">
      <c r="DD89" s="390"/>
      <c r="DE89" s="390"/>
    </row>
    <row r="90" spans="2:109" ht="13.2" hidden="1">
      <c r="DD90" s="390"/>
      <c r="DE90" s="390"/>
    </row>
    <row r="91" spans="2:109" ht="13.2"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y4rP+rGYDjoz05iPbN+MXC0F2MGcRXwYns2oFJMo4AuxSdkCocK11l6EYufjtPoAwdpXZ2w5WfAsj8l8GXmDA==" saltValue="YaPdTkKXo8YBvwX1NfNG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r3uI1A4doH1ZDSHRLhtRAojxA1dFjYeV+rFKn6OOvXT7acAn+Ewi7YY6qjw8tjLkg/0F8/gbhdywrr0Oslwzig==" saltValue="gmoscIbSlwQ+mEeuoh/5q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YZiQfC0F8uglI5ERvcmRx4aPW/LyR7A8Q0WvAana3c7YgVmwClzDic4q5gXgoaRf/ymlpkqKPQWB8tEKx7nH2Q==" saltValue="Oyg/7IFz1eVowSmTL3+Z2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51</v>
      </c>
      <c r="E2" s="155"/>
      <c r="F2" s="156" t="s">
        <v>552</v>
      </c>
      <c r="G2" s="157"/>
      <c r="H2" s="158"/>
    </row>
    <row r="3" spans="1:8">
      <c r="A3" s="154" t="s">
        <v>545</v>
      </c>
      <c r="B3" s="159"/>
      <c r="C3" s="160"/>
      <c r="D3" s="161">
        <v>49509</v>
      </c>
      <c r="E3" s="162"/>
      <c r="F3" s="163">
        <v>57295</v>
      </c>
      <c r="G3" s="164"/>
      <c r="H3" s="165"/>
    </row>
    <row r="4" spans="1:8">
      <c r="A4" s="166"/>
      <c r="B4" s="167"/>
      <c r="C4" s="168"/>
      <c r="D4" s="169">
        <v>28550</v>
      </c>
      <c r="E4" s="170"/>
      <c r="F4" s="171">
        <v>32771</v>
      </c>
      <c r="G4" s="172"/>
      <c r="H4" s="173"/>
    </row>
    <row r="5" spans="1:8">
      <c r="A5" s="154" t="s">
        <v>547</v>
      </c>
      <c r="B5" s="159"/>
      <c r="C5" s="160"/>
      <c r="D5" s="161">
        <v>64652</v>
      </c>
      <c r="E5" s="162"/>
      <c r="F5" s="163">
        <v>54110</v>
      </c>
      <c r="G5" s="164"/>
      <c r="H5" s="165"/>
    </row>
    <row r="6" spans="1:8">
      <c r="A6" s="166"/>
      <c r="B6" s="167"/>
      <c r="C6" s="168"/>
      <c r="D6" s="169">
        <v>32967</v>
      </c>
      <c r="E6" s="170"/>
      <c r="F6" s="171">
        <v>30620</v>
      </c>
      <c r="G6" s="172"/>
      <c r="H6" s="173"/>
    </row>
    <row r="7" spans="1:8">
      <c r="A7" s="154" t="s">
        <v>548</v>
      </c>
      <c r="B7" s="159"/>
      <c r="C7" s="160"/>
      <c r="D7" s="161">
        <v>66408</v>
      </c>
      <c r="E7" s="162"/>
      <c r="F7" s="163">
        <v>54684</v>
      </c>
      <c r="G7" s="164"/>
      <c r="H7" s="165"/>
    </row>
    <row r="8" spans="1:8">
      <c r="A8" s="166"/>
      <c r="B8" s="167"/>
      <c r="C8" s="168"/>
      <c r="D8" s="169">
        <v>40634</v>
      </c>
      <c r="E8" s="170"/>
      <c r="F8" s="171">
        <v>32829</v>
      </c>
      <c r="G8" s="172"/>
      <c r="H8" s="173"/>
    </row>
    <row r="9" spans="1:8">
      <c r="A9" s="154" t="s">
        <v>549</v>
      </c>
      <c r="B9" s="159"/>
      <c r="C9" s="160"/>
      <c r="D9" s="161">
        <v>70209</v>
      </c>
      <c r="E9" s="162"/>
      <c r="F9" s="163">
        <v>62383</v>
      </c>
      <c r="G9" s="164"/>
      <c r="H9" s="165"/>
    </row>
    <row r="10" spans="1:8">
      <c r="A10" s="166"/>
      <c r="B10" s="167"/>
      <c r="C10" s="168"/>
      <c r="D10" s="169">
        <v>47345</v>
      </c>
      <c r="E10" s="170"/>
      <c r="F10" s="171">
        <v>35325</v>
      </c>
      <c r="G10" s="172"/>
      <c r="H10" s="173"/>
    </row>
    <row r="11" spans="1:8">
      <c r="A11" s="154" t="s">
        <v>550</v>
      </c>
      <c r="B11" s="159"/>
      <c r="C11" s="160"/>
      <c r="D11" s="161">
        <v>119750</v>
      </c>
      <c r="E11" s="162"/>
      <c r="F11" s="163">
        <v>63812</v>
      </c>
      <c r="G11" s="164"/>
      <c r="H11" s="165"/>
    </row>
    <row r="12" spans="1:8">
      <c r="A12" s="166"/>
      <c r="B12" s="167"/>
      <c r="C12" s="174"/>
      <c r="D12" s="169">
        <v>83180</v>
      </c>
      <c r="E12" s="170"/>
      <c r="F12" s="171">
        <v>33848</v>
      </c>
      <c r="G12" s="172"/>
      <c r="H12" s="173"/>
    </row>
    <row r="13" spans="1:8">
      <c r="A13" s="154"/>
      <c r="B13" s="159"/>
      <c r="C13" s="175"/>
      <c r="D13" s="176">
        <v>74106</v>
      </c>
      <c r="E13" s="177"/>
      <c r="F13" s="178">
        <v>58457</v>
      </c>
      <c r="G13" s="179"/>
      <c r="H13" s="165"/>
    </row>
    <row r="14" spans="1:8">
      <c r="A14" s="166"/>
      <c r="B14" s="167"/>
      <c r="C14" s="168"/>
      <c r="D14" s="169">
        <v>46535</v>
      </c>
      <c r="E14" s="170"/>
      <c r="F14" s="171">
        <v>33079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5.51</v>
      </c>
      <c r="C19" s="180">
        <f>ROUND(VALUE(SUBSTITUTE(実質収支比率等に係る経年分析!G$48,"▲","-")),2)</f>
        <v>7.59</v>
      </c>
      <c r="D19" s="180">
        <f>ROUND(VALUE(SUBSTITUTE(実質収支比率等に係る経年分析!H$48,"▲","-")),2)</f>
        <v>5.26</v>
      </c>
      <c r="E19" s="180">
        <f>ROUND(VALUE(SUBSTITUTE(実質収支比率等に係る経年分析!I$48,"▲","-")),2)</f>
        <v>8.2200000000000006</v>
      </c>
      <c r="F19" s="180">
        <f>ROUND(VALUE(SUBSTITUTE(実質収支比率等に係る経年分析!J$48,"▲","-")),2)</f>
        <v>8.34</v>
      </c>
    </row>
    <row r="20" spans="1:11">
      <c r="A20" s="180" t="s">
        <v>54</v>
      </c>
      <c r="B20" s="180">
        <f>ROUND(VALUE(SUBSTITUTE(実質収支比率等に係る経年分析!F$47,"▲","-")),2)</f>
        <v>8.9</v>
      </c>
      <c r="C20" s="180">
        <f>ROUND(VALUE(SUBSTITUTE(実質収支比率等に係る経年分析!G$47,"▲","-")),2)</f>
        <v>7.59</v>
      </c>
      <c r="D20" s="180">
        <f>ROUND(VALUE(SUBSTITUTE(実質収支比率等に係る経年分析!H$47,"▲","-")),2)</f>
        <v>6.5</v>
      </c>
      <c r="E20" s="180">
        <f>ROUND(VALUE(SUBSTITUTE(実質収支比率等に係る経年分析!I$47,"▲","-")),2)</f>
        <v>6.53</v>
      </c>
      <c r="F20" s="180">
        <f>ROUND(VALUE(SUBSTITUTE(実質収支比率等に係る経年分析!J$47,"▲","-")),2)</f>
        <v>5.68</v>
      </c>
    </row>
    <row r="21" spans="1:11">
      <c r="A21" s="180" t="s">
        <v>55</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-3.52</v>
      </c>
      <c r="E21" s="180">
        <f>IF(ISNUMBER(VALUE(SUBSTITUTE(実質収支比率等に係る経年分析!I$49,"▲","-"))),ROUND(VALUE(SUBSTITUTE(実質収支比率等に係る経年分析!I$49,"▲","-")),2),NA())</f>
        <v>2.92</v>
      </c>
      <c r="F21" s="180">
        <f>IF(ISNUMBER(VALUE(SUBSTITUTE(実質収支比率等に係る経年分析!J$49,"▲","-"))),ROUND(VALUE(SUBSTITUTE(実質収支比率等に係る経年分析!J$49,"▲","-")),2),NA())</f>
        <v>-0.4</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0.55000000000000004</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0.39</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0.46</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大館市都市計画事業特別会計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大館市農業集落排水事業特別会計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大館市下水道事業会計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1.1599999999999999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c r="A32" s="181" t="str">
        <f>IF(連結実質赤字比率に係る赤字・黒字の構成分析!C$38="",NA(),連結実質赤字比率に係る赤字・黒字の構成分析!C$38)</f>
        <v>大館市国民健康保険特別会計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c r="A33" s="181" t="str">
        <f>IF(連結実質赤字比率に係る赤字・黒字の構成分析!C$37="",NA(),連結実質赤字比率に係る赤字・黒字の構成分析!C$37)</f>
        <v>大館市工業用水道事業会計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c r="A34" s="181" t="str">
        <f>IF(連結実質赤字比率に係る赤字・黒字の構成分析!C$36="",NA(),連結実質赤字比率に係る赤字・黒字の構成分析!C$36)</f>
        <v>大館市介護保険特別会計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8.3000000000000007</v>
      </c>
    </row>
    <row r="36" spans="1:16">
      <c r="A36" s="181" t="str">
        <f>IF(連結実質赤字比率に係る赤字・黒字の構成分析!C$34="",NA(),連結実質赤字比率に係る赤字・黒字の構成分析!C$34)</f>
        <v>大館市水道事業会計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10.039999999999999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3357</v>
      </c>
      <c r="E42" s="182"/>
      <c r="F42" s="182"/>
      <c r="G42" s="182">
        <f>'実質公債費比率（分子）の構造'!L$52</f>
        <v>3450</v>
      </c>
      <c r="H42" s="182"/>
      <c r="I42" s="182"/>
      <c r="J42" s="182">
        <f>'実質公債費比率（分子）の構造'!M$52</f>
        <v>3367</v>
      </c>
      <c r="K42" s="182"/>
      <c r="L42" s="182"/>
      <c r="M42" s="182">
        <f>'実質公債費比率（分子）の構造'!N$52</f>
        <v>3377</v>
      </c>
      <c r="N42" s="182"/>
      <c r="O42" s="182"/>
      <c r="P42" s="182">
        <f>'実質公債費比率（分子）の構造'!O$52</f>
        <v>3380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201</v>
      </c>
      <c r="C44" s="182"/>
      <c r="D44" s="182"/>
      <c r="E44" s="182">
        <f>'実質公債費比率（分子）の構造'!L$50</f>
        <v>201</v>
      </c>
      <c r="F44" s="182"/>
      <c r="G44" s="182"/>
      <c r="H44" s="182">
        <f>'実質公債費比率（分子）の構造'!M$50</f>
        <v>201</v>
      </c>
      <c r="I44" s="182"/>
      <c r="J44" s="182"/>
      <c r="K44" s="182">
        <f>'実質公債費比率（分子）の構造'!N$50</f>
        <v>199</v>
      </c>
      <c r="L44" s="182"/>
      <c r="M44" s="182"/>
      <c r="N44" s="182">
        <f>'実質公債費比率（分子）の構造'!O$50</f>
        <v>71</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1619</v>
      </c>
      <c r="C46" s="182"/>
      <c r="D46" s="182"/>
      <c r="E46" s="182">
        <f>'実質公債費比率（分子）の構造'!L$48</f>
        <v>1576</v>
      </c>
      <c r="F46" s="182"/>
      <c r="G46" s="182"/>
      <c r="H46" s="182">
        <f>'実質公債費比率（分子）の構造'!M$48</f>
        <v>1536</v>
      </c>
      <c r="I46" s="182"/>
      <c r="J46" s="182"/>
      <c r="K46" s="182">
        <f>'実質公債費比率（分子）の構造'!N$48</f>
        <v>1504</v>
      </c>
      <c r="L46" s="182"/>
      <c r="M46" s="182"/>
      <c r="N46" s="182">
        <f>'実質公債費比率（分子）の構造'!O$48</f>
        <v>1467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3181</v>
      </c>
      <c r="C49" s="182"/>
      <c r="D49" s="182"/>
      <c r="E49" s="182">
        <f>'実質公債費比率（分子）の構造'!L$45</f>
        <v>3186</v>
      </c>
      <c r="F49" s="182"/>
      <c r="G49" s="182"/>
      <c r="H49" s="182">
        <f>'実質公債費比率（分子）の構造'!M$45</f>
        <v>3261</v>
      </c>
      <c r="I49" s="182"/>
      <c r="J49" s="182"/>
      <c r="K49" s="182">
        <f>'実質公債費比率（分子）の構造'!N$45</f>
        <v>3254</v>
      </c>
      <c r="L49" s="182"/>
      <c r="M49" s="182"/>
      <c r="N49" s="182">
        <f>'実質公債費比率（分子）の構造'!O$45</f>
        <v>3313</v>
      </c>
      <c r="O49" s="182"/>
      <c r="P49" s="182"/>
    </row>
    <row r="50" spans="1:16">
      <c r="A50" s="182" t="s">
        <v>70</v>
      </c>
      <c r="B50" s="182" t="e">
        <f>NA()</f>
        <v>#N/A</v>
      </c>
      <c r="C50" s="182">
        <f>IF(ISNUMBER('実質公債費比率（分子）の構造'!K$53),'実質公債費比率（分子）の構造'!K$53,NA())</f>
        <v>1644</v>
      </c>
      <c r="D50" s="182" t="e">
        <f>NA()</f>
        <v>#N/A</v>
      </c>
      <c r="E50" s="182" t="e">
        <f>NA()</f>
        <v>#N/A</v>
      </c>
      <c r="F50" s="182">
        <f>IF(ISNUMBER('実質公債費比率（分子）の構造'!L$53),'実質公債費比率（分子）の構造'!L$53,NA())</f>
        <v>1513</v>
      </c>
      <c r="G50" s="182" t="e">
        <f>NA()</f>
        <v>#N/A</v>
      </c>
      <c r="H50" s="182" t="e">
        <f>NA()</f>
        <v>#N/A</v>
      </c>
      <c r="I50" s="182">
        <f>IF(ISNUMBER('実質公債費比率（分子）の構造'!M$53),'実質公債費比率（分子）の構造'!M$53,NA())</f>
        <v>1631</v>
      </c>
      <c r="J50" s="182" t="e">
        <f>NA()</f>
        <v>#N/A</v>
      </c>
      <c r="K50" s="182" t="e">
        <f>NA()</f>
        <v>#N/A</v>
      </c>
      <c r="L50" s="182">
        <f>IF(ISNUMBER('実質公債費比率（分子）の構造'!N$53),'実質公債費比率（分子）の構造'!N$53,NA())</f>
        <v>1580</v>
      </c>
      <c r="M50" s="182" t="e">
        <f>NA()</f>
        <v>#N/A</v>
      </c>
      <c r="N50" s="182" t="e">
        <f>NA()</f>
        <v>#N/A</v>
      </c>
      <c r="O50" s="182">
        <f>IF(ISNUMBER('実質公債費比率（分子）の構造'!O$53),'実質公債費比率（分子）の構造'!O$53,NA())</f>
        <v>1471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36979</v>
      </c>
      <c r="E56" s="181"/>
      <c r="F56" s="181"/>
      <c r="G56" s="181">
        <f>'将来負担比率（分子）の構造'!J$52</f>
        <v>36415</v>
      </c>
      <c r="H56" s="181"/>
      <c r="I56" s="181"/>
      <c r="J56" s="181">
        <f>'将来負担比率（分子）の構造'!K$52</f>
        <v>36383</v>
      </c>
      <c r="K56" s="181"/>
      <c r="L56" s="181"/>
      <c r="M56" s="181">
        <f>'将来負担比率（分子）の構造'!L$52</f>
        <v>35720</v>
      </c>
      <c r="N56" s="181"/>
      <c r="O56" s="181"/>
      <c r="P56" s="181">
        <f>'将来負担比率（分子）の構造'!M$52</f>
        <v>37465</v>
      </c>
    </row>
    <row r="57" spans="1:16">
      <c r="A57" s="181" t="s">
        <v>41</v>
      </c>
      <c r="B57" s="181"/>
      <c r="C57" s="181"/>
      <c r="D57" s="181">
        <f>'将来負担比率（分子）の構造'!I$51</f>
        <v>2686</v>
      </c>
      <c r="E57" s="181"/>
      <c r="F57" s="181"/>
      <c r="G57" s="181">
        <f>'将来負担比率（分子）の構造'!J$51</f>
        <v>2651</v>
      </c>
      <c r="H57" s="181"/>
      <c r="I57" s="181"/>
      <c r="J57" s="181">
        <f>'将来負担比率（分子）の構造'!K$51</f>
        <v>1071</v>
      </c>
      <c r="K57" s="181"/>
      <c r="L57" s="181"/>
      <c r="M57" s="181">
        <f>'将来負担比率（分子）の構造'!L$51</f>
        <v>933</v>
      </c>
      <c r="N57" s="181"/>
      <c r="O57" s="181"/>
      <c r="P57" s="181">
        <f>'将来負担比率（分子）の構造'!M$51</f>
        <v>887</v>
      </c>
    </row>
    <row r="58" spans="1:16">
      <c r="A58" s="181" t="s">
        <v>40</v>
      </c>
      <c r="B58" s="181"/>
      <c r="C58" s="181"/>
      <c r="D58" s="181">
        <f>'将来負担比率（分子）の構造'!I$50</f>
        <v>7868</v>
      </c>
      <c r="E58" s="181"/>
      <c r="F58" s="181"/>
      <c r="G58" s="181">
        <f>'将来負担比率（分子）の構造'!J$50</f>
        <v>7688</v>
      </c>
      <c r="H58" s="181"/>
      <c r="I58" s="181"/>
      <c r="J58" s="181">
        <f>'将来負担比率（分子）の構造'!K$50</f>
        <v>7983</v>
      </c>
      <c r="K58" s="181"/>
      <c r="L58" s="181"/>
      <c r="M58" s="181">
        <f>'将来負担比率（分子）の構造'!L$50</f>
        <v>7834</v>
      </c>
      <c r="N58" s="181"/>
      <c r="O58" s="181"/>
      <c r="P58" s="181">
        <f>'将来負担比率（分子）の構造'!M$50</f>
        <v>7231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5928</v>
      </c>
      <c r="C62" s="181"/>
      <c r="D62" s="181"/>
      <c r="E62" s="181">
        <f>'将来負担比率（分子）の構造'!J$45</f>
        <v>5993</v>
      </c>
      <c r="F62" s="181"/>
      <c r="G62" s="181"/>
      <c r="H62" s="181">
        <f>'将来負担比率（分子）の構造'!K$45</f>
        <v>5720</v>
      </c>
      <c r="I62" s="181"/>
      <c r="J62" s="181"/>
      <c r="K62" s="181">
        <f>'将来負担比率（分子）の構造'!L$45</f>
        <v>5795</v>
      </c>
      <c r="L62" s="181"/>
      <c r="M62" s="181"/>
      <c r="N62" s="181">
        <f>'将来負担比率（分子）の構造'!M$45</f>
        <v>5836</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24371</v>
      </c>
      <c r="C64" s="181"/>
      <c r="D64" s="181"/>
      <c r="E64" s="181">
        <f>'将来負担比率（分子）の構造'!J$43</f>
        <v>23064</v>
      </c>
      <c r="F64" s="181"/>
      <c r="G64" s="181"/>
      <c r="H64" s="181">
        <f>'将来負担比率（分子）の構造'!K$43</f>
        <v>21866</v>
      </c>
      <c r="I64" s="181"/>
      <c r="J64" s="181"/>
      <c r="K64" s="181">
        <f>'将来負担比率（分子）の構造'!L$43</f>
        <v>21122</v>
      </c>
      <c r="L64" s="181"/>
      <c r="M64" s="181"/>
      <c r="N64" s="181">
        <f>'将来負担比率（分子）の構造'!M$43</f>
        <v>20668</v>
      </c>
      <c r="O64" s="181"/>
      <c r="P64" s="181"/>
    </row>
    <row r="65" spans="1:16">
      <c r="A65" s="181" t="s">
        <v>31</v>
      </c>
      <c r="B65" s="181">
        <f>'将来負担比率（分子）の構造'!I$42</f>
        <v>681</v>
      </c>
      <c r="C65" s="181"/>
      <c r="D65" s="181"/>
      <c r="E65" s="181">
        <f>'将来負担比率（分子）の構造'!J$42</f>
        <v>491</v>
      </c>
      <c r="F65" s="181"/>
      <c r="G65" s="181"/>
      <c r="H65" s="181">
        <f>'将来負担比率（分子）の構造'!K$42</f>
        <v>290</v>
      </c>
      <c r="I65" s="181"/>
      <c r="J65" s="181"/>
      <c r="K65" s="181">
        <f>'将来負担比率（分子）の構造'!L$42</f>
        <v>91</v>
      </c>
      <c r="L65" s="181"/>
      <c r="M65" s="181"/>
      <c r="N65" s="181">
        <f>'将来負担比率（分子）の構造'!M$42</f>
        <v>2332</v>
      </c>
      <c r="O65" s="181"/>
      <c r="P65" s="181"/>
    </row>
    <row r="66" spans="1:16">
      <c r="A66" s="181" t="s">
        <v>30</v>
      </c>
      <c r="B66" s="181">
        <f>'将来負担比率（分子）の構造'!I$41</f>
        <v>30623</v>
      </c>
      <c r="C66" s="181"/>
      <c r="D66" s="181"/>
      <c r="E66" s="181">
        <f>'将来負担比率（分子）の構造'!J$41</f>
        <v>30553</v>
      </c>
      <c r="F66" s="181"/>
      <c r="G66" s="181"/>
      <c r="H66" s="181">
        <f>'将来負担比率（分子）の構造'!K$41</f>
        <v>30936</v>
      </c>
      <c r="I66" s="181"/>
      <c r="J66" s="181"/>
      <c r="K66" s="181">
        <f>'将来負担比率（分子）の構造'!L$41</f>
        <v>30714</v>
      </c>
      <c r="L66" s="181"/>
      <c r="M66" s="181"/>
      <c r="N66" s="181">
        <f>'将来負担比率（分子）の構造'!M$41</f>
        <v>33092</v>
      </c>
      <c r="O66" s="181"/>
      <c r="P66" s="181"/>
    </row>
    <row r="67" spans="1:16">
      <c r="A67" s="181" t="s">
        <v>74</v>
      </c>
      <c r="B67" s="181" t="e">
        <f>NA()</f>
        <v>#N/A</v>
      </c>
      <c r="C67" s="181">
        <f>IF(ISNUMBER('将来負担比率（分子）の構造'!I$53), IF('将来負担比率（分子）の構造'!I$53 &lt; 0, 0, '将来負担比率（分子）の構造'!I$53), NA())</f>
        <v>14070</v>
      </c>
      <c r="D67" s="181" t="e">
        <f>NA()</f>
        <v>#N/A</v>
      </c>
      <c r="E67" s="181" t="e">
        <f>NA()</f>
        <v>#N/A</v>
      </c>
      <c r="F67" s="181">
        <f>IF(ISNUMBER('将来負担比率（分子）の構造'!J$53), IF('将来負担比率（分子）の構造'!J$53 &lt; 0, 0, '将来負担比率（分子）の構造'!J$53), NA())</f>
        <v>13347</v>
      </c>
      <c r="G67" s="181" t="e">
        <f>NA()</f>
        <v>#N/A</v>
      </c>
      <c r="H67" s="181" t="e">
        <f>NA()</f>
        <v>#N/A</v>
      </c>
      <c r="I67" s="181">
        <f>IF(ISNUMBER('将来負担比率（分子）の構造'!K$53), IF('将来負担比率（分子）の構造'!K$53 &lt; 0, 0, '将来負担比率（分子）の構造'!K$53), NA())</f>
        <v>13376</v>
      </c>
      <c r="J67" s="181" t="e">
        <f>NA()</f>
        <v>#N/A</v>
      </c>
      <c r="K67" s="181" t="e">
        <f>NA()</f>
        <v>#N/A</v>
      </c>
      <c r="L67" s="181">
        <f>IF(ISNUMBER('将来負担比率（分子）の構造'!L$53), IF('将来負担比率（分子）の構造'!L$53 &lt; 0, 0, '将来負担比率（分子）の構造'!L$53), NA())</f>
        <v>13235</v>
      </c>
      <c r="M67" s="181" t="e">
        <f>NA()</f>
        <v>#N/A</v>
      </c>
      <c r="N67" s="181" t="e">
        <f>NA()</f>
        <v>#N/A</v>
      </c>
      <c r="O67" s="181">
        <f>IF(ISNUMBER('将来負担比率（分子）の構造'!M$53), IF('将来負担比率（分子）の構造'!M$53 &lt; 0, 0, '将来負担比率（分子）の構造'!M$53), NA())</f>
        <v>16346</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1404</v>
      </c>
      <c r="C72" s="185">
        <f>基金残高に係る経年分析!G55</f>
        <v>1402</v>
      </c>
      <c r="D72" s="185">
        <f>基金残高に係る経年分析!H55</f>
        <v>1247</v>
      </c>
    </row>
    <row r="73" spans="1:16">
      <c r="A73" s="184" t="s">
        <v>77</v>
      </c>
      <c r="B73" s="185">
        <f>基金残高に係る経年分析!F56</f>
        <v>815</v>
      </c>
      <c r="C73" s="185">
        <f>基金残高に係る経年分析!G56</f>
        <v>415</v>
      </c>
      <c r="D73" s="185">
        <f>基金残高に係る経年分析!H56</f>
        <v>415</v>
      </c>
    </row>
    <row r="74" spans="1:16">
      <c r="A74" s="184" t="s">
        <v>78</v>
      </c>
      <c r="B74" s="185">
        <f>基金残高に係る経年分析!F57</f>
        <v>7257</v>
      </c>
      <c r="C74" s="185">
        <f>基金残高に係る経年分析!G57</f>
        <v>7000</v>
      </c>
      <c r="D74" s="185">
        <f>基金残高に係る経年分析!H57</f>
        <v>6485</v>
      </c>
    </row>
  </sheetData>
  <sheetProtection algorithmName="SHA-512" hashValue="trQLVeLuiNJc1yH6yxw+ALwUgxHES8NC//z/33JDRAdTOnJfE5bGmpnK1M9QednwIWqkBJUvvENCX5UtyuXO5g==" saltValue="4mI3PSG87cI9efKJT27vhA=="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7910026</v>
      </c>
      <c r="S5" s="736"/>
      <c r="T5" s="736"/>
      <c r="U5" s="736"/>
      <c r="V5" s="736"/>
      <c r="W5" s="736"/>
      <c r="X5" s="736"/>
      <c r="Y5" s="779"/>
      <c r="Z5" s="797">
        <v>15</v>
      </c>
      <c r="AA5" s="797"/>
      <c r="AB5" s="797"/>
      <c r="AC5" s="797"/>
      <c r="AD5" s="798">
        <v>7909157</v>
      </c>
      <c r="AE5" s="798"/>
      <c r="AF5" s="798"/>
      <c r="AG5" s="798"/>
      <c r="AH5" s="798"/>
      <c r="AI5" s="798"/>
      <c r="AJ5" s="798"/>
      <c r="AK5" s="798"/>
      <c r="AL5" s="780">
        <v>37.6</v>
      </c>
      <c r="AM5" s="751"/>
      <c r="AN5" s="751"/>
      <c r="AO5" s="781"/>
      <c r="AP5" s="746" t="s">
        <v>225</v>
      </c>
      <c r="AQ5" s="747"/>
      <c r="AR5" s="747"/>
      <c r="AS5" s="747"/>
      <c r="AT5" s="747"/>
      <c r="AU5" s="747"/>
      <c r="AV5" s="747"/>
      <c r="AW5" s="747"/>
      <c r="AX5" s="747"/>
      <c r="AY5" s="747"/>
      <c r="AZ5" s="747"/>
      <c r="BA5" s="747"/>
      <c r="BB5" s="747"/>
      <c r="BC5" s="747"/>
      <c r="BD5" s="747"/>
      <c r="BE5" s="747"/>
      <c r="BF5" s="748"/>
      <c r="BG5" s="680">
        <v>7906531</v>
      </c>
      <c r="BH5" s="681"/>
      <c r="BI5" s="681"/>
      <c r="BJ5" s="681"/>
      <c r="BK5" s="681"/>
      <c r="BL5" s="681"/>
      <c r="BM5" s="681"/>
      <c r="BN5" s="682"/>
      <c r="BO5" s="713">
        <v>100</v>
      </c>
      <c r="BP5" s="713"/>
      <c r="BQ5" s="713"/>
      <c r="BR5" s="713"/>
      <c r="BS5" s="714">
        <v>108487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376838</v>
      </c>
      <c r="S6" s="681"/>
      <c r="T6" s="681"/>
      <c r="U6" s="681"/>
      <c r="V6" s="681"/>
      <c r="W6" s="681"/>
      <c r="X6" s="681"/>
      <c r="Y6" s="682"/>
      <c r="Z6" s="713">
        <v>0.7</v>
      </c>
      <c r="AA6" s="713"/>
      <c r="AB6" s="713"/>
      <c r="AC6" s="713"/>
      <c r="AD6" s="714">
        <v>376838</v>
      </c>
      <c r="AE6" s="714"/>
      <c r="AF6" s="714"/>
      <c r="AG6" s="714"/>
      <c r="AH6" s="714"/>
      <c r="AI6" s="714"/>
      <c r="AJ6" s="714"/>
      <c r="AK6" s="714"/>
      <c r="AL6" s="683">
        <v>1.8</v>
      </c>
      <c r="AM6" s="684"/>
      <c r="AN6" s="684"/>
      <c r="AO6" s="715"/>
      <c r="AP6" s="677" t="s">
        <v>230</v>
      </c>
      <c r="AQ6" s="678"/>
      <c r="AR6" s="678"/>
      <c r="AS6" s="678"/>
      <c r="AT6" s="678"/>
      <c r="AU6" s="678"/>
      <c r="AV6" s="678"/>
      <c r="AW6" s="678"/>
      <c r="AX6" s="678"/>
      <c r="AY6" s="678"/>
      <c r="AZ6" s="678"/>
      <c r="BA6" s="678"/>
      <c r="BB6" s="678"/>
      <c r="BC6" s="678"/>
      <c r="BD6" s="678"/>
      <c r="BE6" s="678"/>
      <c r="BF6" s="679"/>
      <c r="BG6" s="680">
        <v>7906531</v>
      </c>
      <c r="BH6" s="681"/>
      <c r="BI6" s="681"/>
      <c r="BJ6" s="681"/>
      <c r="BK6" s="681"/>
      <c r="BL6" s="681"/>
      <c r="BM6" s="681"/>
      <c r="BN6" s="682"/>
      <c r="BO6" s="713">
        <v>100</v>
      </c>
      <c r="BP6" s="713"/>
      <c r="BQ6" s="713"/>
      <c r="BR6" s="713"/>
      <c r="BS6" s="714">
        <v>108487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250223</v>
      </c>
      <c r="CS6" s="681"/>
      <c r="CT6" s="681"/>
      <c r="CU6" s="681"/>
      <c r="CV6" s="681"/>
      <c r="CW6" s="681"/>
      <c r="CX6" s="681"/>
      <c r="CY6" s="682"/>
      <c r="CZ6" s="780">
        <v>0.5</v>
      </c>
      <c r="DA6" s="751"/>
      <c r="DB6" s="751"/>
      <c r="DC6" s="783"/>
      <c r="DD6" s="686" t="s">
        <v>137</v>
      </c>
      <c r="DE6" s="681"/>
      <c r="DF6" s="681"/>
      <c r="DG6" s="681"/>
      <c r="DH6" s="681"/>
      <c r="DI6" s="681"/>
      <c r="DJ6" s="681"/>
      <c r="DK6" s="681"/>
      <c r="DL6" s="681"/>
      <c r="DM6" s="681"/>
      <c r="DN6" s="681"/>
      <c r="DO6" s="681"/>
      <c r="DP6" s="682"/>
      <c r="DQ6" s="686">
        <v>250223</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5770</v>
      </c>
      <c r="S7" s="681"/>
      <c r="T7" s="681"/>
      <c r="U7" s="681"/>
      <c r="V7" s="681"/>
      <c r="W7" s="681"/>
      <c r="X7" s="681"/>
      <c r="Y7" s="682"/>
      <c r="Z7" s="713">
        <v>0</v>
      </c>
      <c r="AA7" s="713"/>
      <c r="AB7" s="713"/>
      <c r="AC7" s="713"/>
      <c r="AD7" s="714">
        <v>5770</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3288972</v>
      </c>
      <c r="BH7" s="681"/>
      <c r="BI7" s="681"/>
      <c r="BJ7" s="681"/>
      <c r="BK7" s="681"/>
      <c r="BL7" s="681"/>
      <c r="BM7" s="681"/>
      <c r="BN7" s="682"/>
      <c r="BO7" s="713">
        <v>41.6</v>
      </c>
      <c r="BP7" s="713"/>
      <c r="BQ7" s="713"/>
      <c r="BR7" s="713"/>
      <c r="BS7" s="714">
        <v>108487</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16858384</v>
      </c>
      <c r="CS7" s="681"/>
      <c r="CT7" s="681"/>
      <c r="CU7" s="681"/>
      <c r="CV7" s="681"/>
      <c r="CW7" s="681"/>
      <c r="CX7" s="681"/>
      <c r="CY7" s="682"/>
      <c r="CZ7" s="713">
        <v>33.4</v>
      </c>
      <c r="DA7" s="713"/>
      <c r="DB7" s="713"/>
      <c r="DC7" s="713"/>
      <c r="DD7" s="686">
        <v>4007972</v>
      </c>
      <c r="DE7" s="681"/>
      <c r="DF7" s="681"/>
      <c r="DG7" s="681"/>
      <c r="DH7" s="681"/>
      <c r="DI7" s="681"/>
      <c r="DJ7" s="681"/>
      <c r="DK7" s="681"/>
      <c r="DL7" s="681"/>
      <c r="DM7" s="681"/>
      <c r="DN7" s="681"/>
      <c r="DO7" s="681"/>
      <c r="DP7" s="682"/>
      <c r="DQ7" s="686">
        <v>4162196</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13854</v>
      </c>
      <c r="S8" s="681"/>
      <c r="T8" s="681"/>
      <c r="U8" s="681"/>
      <c r="V8" s="681"/>
      <c r="W8" s="681"/>
      <c r="X8" s="681"/>
      <c r="Y8" s="682"/>
      <c r="Z8" s="713">
        <v>0</v>
      </c>
      <c r="AA8" s="713"/>
      <c r="AB8" s="713"/>
      <c r="AC8" s="713"/>
      <c r="AD8" s="714">
        <v>13854</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122325</v>
      </c>
      <c r="BH8" s="681"/>
      <c r="BI8" s="681"/>
      <c r="BJ8" s="681"/>
      <c r="BK8" s="681"/>
      <c r="BL8" s="681"/>
      <c r="BM8" s="681"/>
      <c r="BN8" s="682"/>
      <c r="BO8" s="713">
        <v>1.5</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12425767</v>
      </c>
      <c r="CS8" s="681"/>
      <c r="CT8" s="681"/>
      <c r="CU8" s="681"/>
      <c r="CV8" s="681"/>
      <c r="CW8" s="681"/>
      <c r="CX8" s="681"/>
      <c r="CY8" s="682"/>
      <c r="CZ8" s="713">
        <v>24.6</v>
      </c>
      <c r="DA8" s="713"/>
      <c r="DB8" s="713"/>
      <c r="DC8" s="713"/>
      <c r="DD8" s="686">
        <v>238409</v>
      </c>
      <c r="DE8" s="681"/>
      <c r="DF8" s="681"/>
      <c r="DG8" s="681"/>
      <c r="DH8" s="681"/>
      <c r="DI8" s="681"/>
      <c r="DJ8" s="681"/>
      <c r="DK8" s="681"/>
      <c r="DL8" s="681"/>
      <c r="DM8" s="681"/>
      <c r="DN8" s="681"/>
      <c r="DO8" s="681"/>
      <c r="DP8" s="682"/>
      <c r="DQ8" s="686">
        <v>6311896</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18714</v>
      </c>
      <c r="S9" s="681"/>
      <c r="T9" s="681"/>
      <c r="U9" s="681"/>
      <c r="V9" s="681"/>
      <c r="W9" s="681"/>
      <c r="X9" s="681"/>
      <c r="Y9" s="682"/>
      <c r="Z9" s="713">
        <v>0</v>
      </c>
      <c r="AA9" s="713"/>
      <c r="AB9" s="713"/>
      <c r="AC9" s="713"/>
      <c r="AD9" s="714">
        <v>18714</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2637725</v>
      </c>
      <c r="BH9" s="681"/>
      <c r="BI9" s="681"/>
      <c r="BJ9" s="681"/>
      <c r="BK9" s="681"/>
      <c r="BL9" s="681"/>
      <c r="BM9" s="681"/>
      <c r="BN9" s="682"/>
      <c r="BO9" s="713">
        <v>33.299999999999997</v>
      </c>
      <c r="BP9" s="713"/>
      <c r="BQ9" s="713"/>
      <c r="BR9" s="713"/>
      <c r="BS9" s="686" t="s">
        <v>237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4573253</v>
      </c>
      <c r="CS9" s="681"/>
      <c r="CT9" s="681"/>
      <c r="CU9" s="681"/>
      <c r="CV9" s="681"/>
      <c r="CW9" s="681"/>
      <c r="CX9" s="681"/>
      <c r="CY9" s="682"/>
      <c r="CZ9" s="713">
        <v>9.1</v>
      </c>
      <c r="DA9" s="713"/>
      <c r="DB9" s="713"/>
      <c r="DC9" s="713"/>
      <c r="DD9" s="686">
        <v>551953</v>
      </c>
      <c r="DE9" s="681"/>
      <c r="DF9" s="681"/>
      <c r="DG9" s="681"/>
      <c r="DH9" s="681"/>
      <c r="DI9" s="681"/>
      <c r="DJ9" s="681"/>
      <c r="DK9" s="681"/>
      <c r="DL9" s="681"/>
      <c r="DM9" s="681"/>
      <c r="DN9" s="681"/>
      <c r="DO9" s="681"/>
      <c r="DP9" s="682"/>
      <c r="DQ9" s="686">
        <v>3896833</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227957</v>
      </c>
      <c r="BH10" s="681"/>
      <c r="BI10" s="681"/>
      <c r="BJ10" s="681"/>
      <c r="BK10" s="681"/>
      <c r="BL10" s="681"/>
      <c r="BM10" s="681"/>
      <c r="BN10" s="682"/>
      <c r="BO10" s="713">
        <v>2.9</v>
      </c>
      <c r="BP10" s="713"/>
      <c r="BQ10" s="713"/>
      <c r="BR10" s="713"/>
      <c r="BS10" s="686">
        <v>37931</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103556</v>
      </c>
      <c r="CS10" s="681"/>
      <c r="CT10" s="681"/>
      <c r="CU10" s="681"/>
      <c r="CV10" s="681"/>
      <c r="CW10" s="681"/>
      <c r="CX10" s="681"/>
      <c r="CY10" s="682"/>
      <c r="CZ10" s="713">
        <v>0.2</v>
      </c>
      <c r="DA10" s="713"/>
      <c r="DB10" s="713"/>
      <c r="DC10" s="713"/>
      <c r="DD10" s="686">
        <v>17003</v>
      </c>
      <c r="DE10" s="681"/>
      <c r="DF10" s="681"/>
      <c r="DG10" s="681"/>
      <c r="DH10" s="681"/>
      <c r="DI10" s="681"/>
      <c r="DJ10" s="681"/>
      <c r="DK10" s="681"/>
      <c r="DL10" s="681"/>
      <c r="DM10" s="681"/>
      <c r="DN10" s="681"/>
      <c r="DO10" s="681"/>
      <c r="DP10" s="682"/>
      <c r="DQ10" s="686">
        <v>91655</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1660415</v>
      </c>
      <c r="S11" s="681"/>
      <c r="T11" s="681"/>
      <c r="U11" s="681"/>
      <c r="V11" s="681"/>
      <c r="W11" s="681"/>
      <c r="X11" s="681"/>
      <c r="Y11" s="682"/>
      <c r="Z11" s="683">
        <v>3.2</v>
      </c>
      <c r="AA11" s="684"/>
      <c r="AB11" s="684"/>
      <c r="AC11" s="685"/>
      <c r="AD11" s="686">
        <v>1660415</v>
      </c>
      <c r="AE11" s="681"/>
      <c r="AF11" s="681"/>
      <c r="AG11" s="681"/>
      <c r="AH11" s="681"/>
      <c r="AI11" s="681"/>
      <c r="AJ11" s="681"/>
      <c r="AK11" s="682"/>
      <c r="AL11" s="683">
        <v>7.9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300965</v>
      </c>
      <c r="BH11" s="681"/>
      <c r="BI11" s="681"/>
      <c r="BJ11" s="681"/>
      <c r="BK11" s="681"/>
      <c r="BL11" s="681"/>
      <c r="BM11" s="681"/>
      <c r="BN11" s="682"/>
      <c r="BO11" s="713">
        <v>3.8</v>
      </c>
      <c r="BP11" s="713"/>
      <c r="BQ11" s="713"/>
      <c r="BR11" s="713"/>
      <c r="BS11" s="686">
        <v>70556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1338945</v>
      </c>
      <c r="CS11" s="681"/>
      <c r="CT11" s="681"/>
      <c r="CU11" s="681"/>
      <c r="CV11" s="681"/>
      <c r="CW11" s="681"/>
      <c r="CX11" s="681"/>
      <c r="CY11" s="682"/>
      <c r="CZ11" s="713">
        <v>2.6</v>
      </c>
      <c r="DA11" s="713"/>
      <c r="DB11" s="713"/>
      <c r="DC11" s="713"/>
      <c r="DD11" s="686">
        <v>256987</v>
      </c>
      <c r="DE11" s="681"/>
      <c r="DF11" s="681"/>
      <c r="DG11" s="681"/>
      <c r="DH11" s="681"/>
      <c r="DI11" s="681"/>
      <c r="DJ11" s="681"/>
      <c r="DK11" s="681"/>
      <c r="DL11" s="681"/>
      <c r="DM11" s="681"/>
      <c r="DN11" s="681"/>
      <c r="DO11" s="681"/>
      <c r="DP11" s="682"/>
      <c r="DQ11" s="686">
        <v>887253</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4633</v>
      </c>
      <c r="S12" s="681"/>
      <c r="T12" s="681"/>
      <c r="U12" s="681"/>
      <c r="V12" s="681"/>
      <c r="W12" s="681"/>
      <c r="X12" s="681"/>
      <c r="Y12" s="682"/>
      <c r="Z12" s="713">
        <v>0</v>
      </c>
      <c r="AA12" s="713"/>
      <c r="AB12" s="713"/>
      <c r="AC12" s="713"/>
      <c r="AD12" s="714">
        <v>4633</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3889136</v>
      </c>
      <c r="BH12" s="681"/>
      <c r="BI12" s="681"/>
      <c r="BJ12" s="681"/>
      <c r="BK12" s="681"/>
      <c r="BL12" s="681"/>
      <c r="BM12" s="681"/>
      <c r="BN12" s="682"/>
      <c r="BO12" s="713">
        <v>49.2</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3065931</v>
      </c>
      <c r="CS12" s="681"/>
      <c r="CT12" s="681"/>
      <c r="CU12" s="681"/>
      <c r="CV12" s="681"/>
      <c r="CW12" s="681"/>
      <c r="CX12" s="681"/>
      <c r="CY12" s="682"/>
      <c r="CZ12" s="713">
        <v>6.1</v>
      </c>
      <c r="DA12" s="713"/>
      <c r="DB12" s="713"/>
      <c r="DC12" s="713"/>
      <c r="DD12" s="686">
        <v>676906</v>
      </c>
      <c r="DE12" s="681"/>
      <c r="DF12" s="681"/>
      <c r="DG12" s="681"/>
      <c r="DH12" s="681"/>
      <c r="DI12" s="681"/>
      <c r="DJ12" s="681"/>
      <c r="DK12" s="681"/>
      <c r="DL12" s="681"/>
      <c r="DM12" s="681"/>
      <c r="DN12" s="681"/>
      <c r="DO12" s="681"/>
      <c r="DP12" s="682"/>
      <c r="DQ12" s="686">
        <v>1593741</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128</v>
      </c>
      <c r="AA13" s="713"/>
      <c r="AB13" s="713"/>
      <c r="AC13" s="713"/>
      <c r="AD13" s="714" t="s">
        <v>137</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3771317</v>
      </c>
      <c r="BH13" s="681"/>
      <c r="BI13" s="681"/>
      <c r="BJ13" s="681"/>
      <c r="BK13" s="681"/>
      <c r="BL13" s="681"/>
      <c r="BM13" s="681"/>
      <c r="BN13" s="682"/>
      <c r="BO13" s="713">
        <v>47.7</v>
      </c>
      <c r="BP13" s="713"/>
      <c r="BQ13" s="713"/>
      <c r="BR13" s="713"/>
      <c r="BS13" s="686" t="s">
        <v>137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4050719</v>
      </c>
      <c r="CS13" s="681"/>
      <c r="CT13" s="681"/>
      <c r="CU13" s="681"/>
      <c r="CV13" s="681"/>
      <c r="CW13" s="681"/>
      <c r="CX13" s="681"/>
      <c r="CY13" s="682"/>
      <c r="CZ13" s="713">
        <v>8</v>
      </c>
      <c r="DA13" s="713"/>
      <c r="DB13" s="713"/>
      <c r="DC13" s="713"/>
      <c r="DD13" s="686">
        <v>1914303</v>
      </c>
      <c r="DE13" s="681"/>
      <c r="DF13" s="681"/>
      <c r="DG13" s="681"/>
      <c r="DH13" s="681"/>
      <c r="DI13" s="681"/>
      <c r="DJ13" s="681"/>
      <c r="DK13" s="681"/>
      <c r="DL13" s="681"/>
      <c r="DM13" s="681"/>
      <c r="DN13" s="681"/>
      <c r="DO13" s="681"/>
      <c r="DP13" s="682"/>
      <c r="DQ13" s="686">
        <v>2308231</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137</v>
      </c>
      <c r="AA14" s="713"/>
      <c r="AB14" s="713"/>
      <c r="AC14" s="713"/>
      <c r="AD14" s="714" t="s">
        <v>137</v>
      </c>
      <c r="AE14" s="714"/>
      <c r="AF14" s="714"/>
      <c r="AG14" s="714"/>
      <c r="AH14" s="714"/>
      <c r="AI14" s="714"/>
      <c r="AJ14" s="714"/>
      <c r="AK14" s="714"/>
      <c r="AL14" s="683" t="s">
        <v>137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241320</v>
      </c>
      <c r="BH14" s="681"/>
      <c r="BI14" s="681"/>
      <c r="BJ14" s="681"/>
      <c r="BK14" s="681"/>
      <c r="BL14" s="681"/>
      <c r="BM14" s="681"/>
      <c r="BN14" s="682"/>
      <c r="BO14" s="713">
        <v>3.1</v>
      </c>
      <c r="BP14" s="713"/>
      <c r="BQ14" s="713"/>
      <c r="BR14" s="713"/>
      <c r="BS14" s="686" t="s">
        <v>137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1210208</v>
      </c>
      <c r="CS14" s="681"/>
      <c r="CT14" s="681"/>
      <c r="CU14" s="681"/>
      <c r="CV14" s="681"/>
      <c r="CW14" s="681"/>
      <c r="CX14" s="681"/>
      <c r="CY14" s="682"/>
      <c r="CZ14" s="713">
        <v>2.4</v>
      </c>
      <c r="DA14" s="713"/>
      <c r="DB14" s="713"/>
      <c r="DC14" s="713"/>
      <c r="DD14" s="686">
        <v>151477</v>
      </c>
      <c r="DE14" s="681"/>
      <c r="DF14" s="681"/>
      <c r="DG14" s="681"/>
      <c r="DH14" s="681"/>
      <c r="DI14" s="681"/>
      <c r="DJ14" s="681"/>
      <c r="DK14" s="681"/>
      <c r="DL14" s="681"/>
      <c r="DM14" s="681"/>
      <c r="DN14" s="681"/>
      <c r="DO14" s="681"/>
      <c r="DP14" s="682"/>
      <c r="DQ14" s="686">
        <v>1056750</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487103</v>
      </c>
      <c r="BH15" s="681"/>
      <c r="BI15" s="681"/>
      <c r="BJ15" s="681"/>
      <c r="BK15" s="681"/>
      <c r="BL15" s="681"/>
      <c r="BM15" s="681"/>
      <c r="BN15" s="682"/>
      <c r="BO15" s="713">
        <v>6.2</v>
      </c>
      <c r="BP15" s="713"/>
      <c r="BQ15" s="713"/>
      <c r="BR15" s="713"/>
      <c r="BS15" s="686" t="s">
        <v>137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3287652</v>
      </c>
      <c r="CS15" s="681"/>
      <c r="CT15" s="681"/>
      <c r="CU15" s="681"/>
      <c r="CV15" s="681"/>
      <c r="CW15" s="681"/>
      <c r="CX15" s="681"/>
      <c r="CY15" s="682"/>
      <c r="CZ15" s="713">
        <v>6.5</v>
      </c>
      <c r="DA15" s="713"/>
      <c r="DB15" s="713"/>
      <c r="DC15" s="713"/>
      <c r="DD15" s="686">
        <v>618171</v>
      </c>
      <c r="DE15" s="681"/>
      <c r="DF15" s="681"/>
      <c r="DG15" s="681"/>
      <c r="DH15" s="681"/>
      <c r="DI15" s="681"/>
      <c r="DJ15" s="681"/>
      <c r="DK15" s="681"/>
      <c r="DL15" s="681"/>
      <c r="DM15" s="681"/>
      <c r="DN15" s="681"/>
      <c r="DO15" s="681"/>
      <c r="DP15" s="682"/>
      <c r="DQ15" s="686">
        <v>2549924</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17143</v>
      </c>
      <c r="S16" s="681"/>
      <c r="T16" s="681"/>
      <c r="U16" s="681"/>
      <c r="V16" s="681"/>
      <c r="W16" s="681"/>
      <c r="X16" s="681"/>
      <c r="Y16" s="682"/>
      <c r="Z16" s="713">
        <v>0</v>
      </c>
      <c r="AA16" s="713"/>
      <c r="AB16" s="713"/>
      <c r="AC16" s="713"/>
      <c r="AD16" s="714">
        <v>17143</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137</v>
      </c>
      <c r="BP16" s="713"/>
      <c r="BQ16" s="713"/>
      <c r="BR16" s="713"/>
      <c r="BS16" s="686" t="s">
        <v>237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52169</v>
      </c>
      <c r="CS16" s="681"/>
      <c r="CT16" s="681"/>
      <c r="CU16" s="681"/>
      <c r="CV16" s="681"/>
      <c r="CW16" s="681"/>
      <c r="CX16" s="681"/>
      <c r="CY16" s="682"/>
      <c r="CZ16" s="713">
        <v>0.1</v>
      </c>
      <c r="DA16" s="713"/>
      <c r="DB16" s="713"/>
      <c r="DC16" s="713"/>
      <c r="DD16" s="686" t="s">
        <v>128</v>
      </c>
      <c r="DE16" s="681"/>
      <c r="DF16" s="681"/>
      <c r="DG16" s="681"/>
      <c r="DH16" s="681"/>
      <c r="DI16" s="681"/>
      <c r="DJ16" s="681"/>
      <c r="DK16" s="681"/>
      <c r="DL16" s="681"/>
      <c r="DM16" s="681"/>
      <c r="DN16" s="681"/>
      <c r="DO16" s="681"/>
      <c r="DP16" s="682"/>
      <c r="DQ16" s="686">
        <v>43515</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71423</v>
      </c>
      <c r="S17" s="681"/>
      <c r="T17" s="681"/>
      <c r="U17" s="681"/>
      <c r="V17" s="681"/>
      <c r="W17" s="681"/>
      <c r="X17" s="681"/>
      <c r="Y17" s="682"/>
      <c r="Z17" s="713">
        <v>0.1</v>
      </c>
      <c r="AA17" s="713"/>
      <c r="AB17" s="713"/>
      <c r="AC17" s="713"/>
      <c r="AD17" s="714">
        <v>71423</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237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3312512</v>
      </c>
      <c r="CS17" s="681"/>
      <c r="CT17" s="681"/>
      <c r="CU17" s="681"/>
      <c r="CV17" s="681"/>
      <c r="CW17" s="681"/>
      <c r="CX17" s="681"/>
      <c r="CY17" s="682"/>
      <c r="CZ17" s="713">
        <v>6.6</v>
      </c>
      <c r="DA17" s="713"/>
      <c r="DB17" s="713"/>
      <c r="DC17" s="713"/>
      <c r="DD17" s="686" t="s">
        <v>137</v>
      </c>
      <c r="DE17" s="681"/>
      <c r="DF17" s="681"/>
      <c r="DG17" s="681"/>
      <c r="DH17" s="681"/>
      <c r="DI17" s="681"/>
      <c r="DJ17" s="681"/>
      <c r="DK17" s="681"/>
      <c r="DL17" s="681"/>
      <c r="DM17" s="681"/>
      <c r="DN17" s="681"/>
      <c r="DO17" s="681"/>
      <c r="DP17" s="682"/>
      <c r="DQ17" s="686">
        <v>3216522</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60827</v>
      </c>
      <c r="S18" s="681"/>
      <c r="T18" s="681"/>
      <c r="U18" s="681"/>
      <c r="V18" s="681"/>
      <c r="W18" s="681"/>
      <c r="X18" s="681"/>
      <c r="Y18" s="682"/>
      <c r="Z18" s="713">
        <v>0.1</v>
      </c>
      <c r="AA18" s="713"/>
      <c r="AB18" s="713"/>
      <c r="AC18" s="713"/>
      <c r="AD18" s="714">
        <v>60827</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128</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44797</v>
      </c>
      <c r="S19" s="681"/>
      <c r="T19" s="681"/>
      <c r="U19" s="681"/>
      <c r="V19" s="681"/>
      <c r="W19" s="681"/>
      <c r="X19" s="681"/>
      <c r="Y19" s="682"/>
      <c r="Z19" s="713">
        <v>0.1</v>
      </c>
      <c r="AA19" s="713"/>
      <c r="AB19" s="713"/>
      <c r="AC19" s="713"/>
      <c r="AD19" s="714">
        <v>44797</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3495</v>
      </c>
      <c r="BH19" s="681"/>
      <c r="BI19" s="681"/>
      <c r="BJ19" s="681"/>
      <c r="BK19" s="681"/>
      <c r="BL19" s="681"/>
      <c r="BM19" s="681"/>
      <c r="BN19" s="682"/>
      <c r="BO19" s="713">
        <v>0</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7199</v>
      </c>
      <c r="S20" s="681"/>
      <c r="T20" s="681"/>
      <c r="U20" s="681"/>
      <c r="V20" s="681"/>
      <c r="W20" s="681"/>
      <c r="X20" s="681"/>
      <c r="Y20" s="682"/>
      <c r="Z20" s="713">
        <v>0</v>
      </c>
      <c r="AA20" s="713"/>
      <c r="AB20" s="713"/>
      <c r="AC20" s="713"/>
      <c r="AD20" s="714">
        <v>7199</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3495</v>
      </c>
      <c r="BH20" s="681"/>
      <c r="BI20" s="681"/>
      <c r="BJ20" s="681"/>
      <c r="BK20" s="681"/>
      <c r="BL20" s="681"/>
      <c r="BM20" s="681"/>
      <c r="BN20" s="682"/>
      <c r="BO20" s="713">
        <v>0</v>
      </c>
      <c r="BP20" s="713"/>
      <c r="BQ20" s="713"/>
      <c r="BR20" s="713"/>
      <c r="BS20" s="686" t="s">
        <v>237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50529319</v>
      </c>
      <c r="CS20" s="681"/>
      <c r="CT20" s="681"/>
      <c r="CU20" s="681"/>
      <c r="CV20" s="681"/>
      <c r="CW20" s="681"/>
      <c r="CX20" s="681"/>
      <c r="CY20" s="682"/>
      <c r="CZ20" s="713">
        <v>100</v>
      </c>
      <c r="DA20" s="713"/>
      <c r="DB20" s="713"/>
      <c r="DC20" s="713"/>
      <c r="DD20" s="686">
        <v>8433181</v>
      </c>
      <c r="DE20" s="681"/>
      <c r="DF20" s="681"/>
      <c r="DG20" s="681"/>
      <c r="DH20" s="681"/>
      <c r="DI20" s="681"/>
      <c r="DJ20" s="681"/>
      <c r="DK20" s="681"/>
      <c r="DL20" s="681"/>
      <c r="DM20" s="681"/>
      <c r="DN20" s="681"/>
      <c r="DO20" s="681"/>
      <c r="DP20" s="682"/>
      <c r="DQ20" s="686">
        <v>26368739</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8831</v>
      </c>
      <c r="S21" s="681"/>
      <c r="T21" s="681"/>
      <c r="U21" s="681"/>
      <c r="V21" s="681"/>
      <c r="W21" s="681"/>
      <c r="X21" s="681"/>
      <c r="Y21" s="682"/>
      <c r="Z21" s="713">
        <v>0</v>
      </c>
      <c r="AA21" s="713"/>
      <c r="AB21" s="713"/>
      <c r="AC21" s="713"/>
      <c r="AD21" s="714">
        <v>8831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2626</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12427783</v>
      </c>
      <c r="S22" s="681"/>
      <c r="T22" s="681"/>
      <c r="U22" s="681"/>
      <c r="V22" s="681"/>
      <c r="W22" s="681"/>
      <c r="X22" s="681"/>
      <c r="Y22" s="682"/>
      <c r="Z22" s="713">
        <v>23.6</v>
      </c>
      <c r="AA22" s="713"/>
      <c r="AB22" s="713"/>
      <c r="AC22" s="713"/>
      <c r="AD22" s="714">
        <v>10830832</v>
      </c>
      <c r="AE22" s="714"/>
      <c r="AF22" s="714"/>
      <c r="AG22" s="714"/>
      <c r="AH22" s="714"/>
      <c r="AI22" s="714"/>
      <c r="AJ22" s="714"/>
      <c r="AK22" s="714"/>
      <c r="AL22" s="683">
        <v>51.5</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237</v>
      </c>
      <c r="BH22" s="681"/>
      <c r="BI22" s="681"/>
      <c r="BJ22" s="681"/>
      <c r="BK22" s="681"/>
      <c r="BL22" s="681"/>
      <c r="BM22" s="681"/>
      <c r="BN22" s="682"/>
      <c r="BO22" s="713" t="s">
        <v>128</v>
      </c>
      <c r="BP22" s="713"/>
      <c r="BQ22" s="713"/>
      <c r="BR22" s="713"/>
      <c r="BS22" s="686" t="s">
        <v>137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10830832</v>
      </c>
      <c r="S23" s="681"/>
      <c r="T23" s="681"/>
      <c r="U23" s="681"/>
      <c r="V23" s="681"/>
      <c r="W23" s="681"/>
      <c r="X23" s="681"/>
      <c r="Y23" s="682"/>
      <c r="Z23" s="713">
        <v>20.6</v>
      </c>
      <c r="AA23" s="713"/>
      <c r="AB23" s="713"/>
      <c r="AC23" s="713"/>
      <c r="AD23" s="714">
        <v>10830832</v>
      </c>
      <c r="AE23" s="714"/>
      <c r="AF23" s="714"/>
      <c r="AG23" s="714"/>
      <c r="AH23" s="714"/>
      <c r="AI23" s="714"/>
      <c r="AJ23" s="714"/>
      <c r="AK23" s="714"/>
      <c r="AL23" s="683">
        <v>51.5</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869</v>
      </c>
      <c r="BH23" s="681"/>
      <c r="BI23" s="681"/>
      <c r="BJ23" s="681"/>
      <c r="BK23" s="681"/>
      <c r="BL23" s="681"/>
      <c r="BM23" s="681"/>
      <c r="BN23" s="682"/>
      <c r="BO23" s="713">
        <v>0</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1596951</v>
      </c>
      <c r="S24" s="681"/>
      <c r="T24" s="681"/>
      <c r="U24" s="681"/>
      <c r="V24" s="681"/>
      <c r="W24" s="681"/>
      <c r="X24" s="681"/>
      <c r="Y24" s="682"/>
      <c r="Z24" s="713">
        <v>3</v>
      </c>
      <c r="AA24" s="713"/>
      <c r="AB24" s="713"/>
      <c r="AC24" s="713"/>
      <c r="AD24" s="714" t="s">
        <v>128</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16331420</v>
      </c>
      <c r="CS24" s="736"/>
      <c r="CT24" s="736"/>
      <c r="CU24" s="736"/>
      <c r="CV24" s="736"/>
      <c r="CW24" s="736"/>
      <c r="CX24" s="736"/>
      <c r="CY24" s="779"/>
      <c r="CZ24" s="780">
        <v>32.299999999999997</v>
      </c>
      <c r="DA24" s="751"/>
      <c r="DB24" s="751"/>
      <c r="DC24" s="783"/>
      <c r="DD24" s="778">
        <v>11068856</v>
      </c>
      <c r="DE24" s="736"/>
      <c r="DF24" s="736"/>
      <c r="DG24" s="736"/>
      <c r="DH24" s="736"/>
      <c r="DI24" s="736"/>
      <c r="DJ24" s="736"/>
      <c r="DK24" s="779"/>
      <c r="DL24" s="778">
        <v>10967087</v>
      </c>
      <c r="DM24" s="736"/>
      <c r="DN24" s="736"/>
      <c r="DO24" s="736"/>
      <c r="DP24" s="736"/>
      <c r="DQ24" s="736"/>
      <c r="DR24" s="736"/>
      <c r="DS24" s="736"/>
      <c r="DT24" s="736"/>
      <c r="DU24" s="736"/>
      <c r="DV24" s="779"/>
      <c r="DW24" s="780">
        <v>49.8</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128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6205698</v>
      </c>
      <c r="CS25" s="699"/>
      <c r="CT25" s="699"/>
      <c r="CU25" s="699"/>
      <c r="CV25" s="699"/>
      <c r="CW25" s="699"/>
      <c r="CX25" s="699"/>
      <c r="CY25" s="700"/>
      <c r="CZ25" s="683">
        <v>12.3</v>
      </c>
      <c r="DA25" s="701"/>
      <c r="DB25" s="701"/>
      <c r="DC25" s="702"/>
      <c r="DD25" s="686">
        <v>5749950</v>
      </c>
      <c r="DE25" s="699"/>
      <c r="DF25" s="699"/>
      <c r="DG25" s="699"/>
      <c r="DH25" s="699"/>
      <c r="DI25" s="699"/>
      <c r="DJ25" s="699"/>
      <c r="DK25" s="700"/>
      <c r="DL25" s="686">
        <v>5684828</v>
      </c>
      <c r="DM25" s="699"/>
      <c r="DN25" s="699"/>
      <c r="DO25" s="699"/>
      <c r="DP25" s="699"/>
      <c r="DQ25" s="699"/>
      <c r="DR25" s="699"/>
      <c r="DS25" s="699"/>
      <c r="DT25" s="699"/>
      <c r="DU25" s="699"/>
      <c r="DV25" s="700"/>
      <c r="DW25" s="683">
        <v>25.8</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22567426</v>
      </c>
      <c r="S26" s="681"/>
      <c r="T26" s="681"/>
      <c r="U26" s="681"/>
      <c r="V26" s="681"/>
      <c r="W26" s="681"/>
      <c r="X26" s="681"/>
      <c r="Y26" s="682"/>
      <c r="Z26" s="713">
        <v>42.9</v>
      </c>
      <c r="AA26" s="713"/>
      <c r="AB26" s="713"/>
      <c r="AC26" s="713"/>
      <c r="AD26" s="714">
        <v>20969606</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128</v>
      </c>
      <c r="BP26" s="713"/>
      <c r="BQ26" s="713"/>
      <c r="BR26" s="713"/>
      <c r="BS26" s="686" t="s">
        <v>137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4069737</v>
      </c>
      <c r="CS26" s="681"/>
      <c r="CT26" s="681"/>
      <c r="CU26" s="681"/>
      <c r="CV26" s="681"/>
      <c r="CW26" s="681"/>
      <c r="CX26" s="681"/>
      <c r="CY26" s="682"/>
      <c r="CZ26" s="683">
        <v>8.1</v>
      </c>
      <c r="DA26" s="701"/>
      <c r="DB26" s="701"/>
      <c r="DC26" s="702"/>
      <c r="DD26" s="686">
        <v>3815992</v>
      </c>
      <c r="DE26" s="681"/>
      <c r="DF26" s="681"/>
      <c r="DG26" s="681"/>
      <c r="DH26" s="681"/>
      <c r="DI26" s="681"/>
      <c r="DJ26" s="681"/>
      <c r="DK26" s="682"/>
      <c r="DL26" s="686" t="s">
        <v>237</v>
      </c>
      <c r="DM26" s="681"/>
      <c r="DN26" s="681"/>
      <c r="DO26" s="681"/>
      <c r="DP26" s="681"/>
      <c r="DQ26" s="681"/>
      <c r="DR26" s="681"/>
      <c r="DS26" s="681"/>
      <c r="DT26" s="681"/>
      <c r="DU26" s="681"/>
      <c r="DV26" s="682"/>
      <c r="DW26" s="683" t="s">
        <v>137</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8883</v>
      </c>
      <c r="S27" s="681"/>
      <c r="T27" s="681"/>
      <c r="U27" s="681"/>
      <c r="V27" s="681"/>
      <c r="W27" s="681"/>
      <c r="X27" s="681"/>
      <c r="Y27" s="682"/>
      <c r="Z27" s="713">
        <v>0</v>
      </c>
      <c r="AA27" s="713"/>
      <c r="AB27" s="713"/>
      <c r="AC27" s="713"/>
      <c r="AD27" s="714">
        <v>8883</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7910026</v>
      </c>
      <c r="BH27" s="681"/>
      <c r="BI27" s="681"/>
      <c r="BJ27" s="681"/>
      <c r="BK27" s="681"/>
      <c r="BL27" s="681"/>
      <c r="BM27" s="681"/>
      <c r="BN27" s="682"/>
      <c r="BO27" s="713">
        <v>100</v>
      </c>
      <c r="BP27" s="713"/>
      <c r="BQ27" s="713"/>
      <c r="BR27" s="713"/>
      <c r="BS27" s="686">
        <v>108487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6813218</v>
      </c>
      <c r="CS27" s="699"/>
      <c r="CT27" s="699"/>
      <c r="CU27" s="699"/>
      <c r="CV27" s="699"/>
      <c r="CW27" s="699"/>
      <c r="CX27" s="699"/>
      <c r="CY27" s="700"/>
      <c r="CZ27" s="683">
        <v>13.5</v>
      </c>
      <c r="DA27" s="701"/>
      <c r="DB27" s="701"/>
      <c r="DC27" s="702"/>
      <c r="DD27" s="686">
        <v>2102392</v>
      </c>
      <c r="DE27" s="699"/>
      <c r="DF27" s="699"/>
      <c r="DG27" s="699"/>
      <c r="DH27" s="699"/>
      <c r="DI27" s="699"/>
      <c r="DJ27" s="699"/>
      <c r="DK27" s="700"/>
      <c r="DL27" s="686">
        <v>2065745</v>
      </c>
      <c r="DM27" s="699"/>
      <c r="DN27" s="699"/>
      <c r="DO27" s="699"/>
      <c r="DP27" s="699"/>
      <c r="DQ27" s="699"/>
      <c r="DR27" s="699"/>
      <c r="DS27" s="699"/>
      <c r="DT27" s="699"/>
      <c r="DU27" s="699"/>
      <c r="DV27" s="700"/>
      <c r="DW27" s="683">
        <v>9.4</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57458</v>
      </c>
      <c r="S28" s="681"/>
      <c r="T28" s="681"/>
      <c r="U28" s="681"/>
      <c r="V28" s="681"/>
      <c r="W28" s="681"/>
      <c r="X28" s="681"/>
      <c r="Y28" s="682"/>
      <c r="Z28" s="713">
        <v>0.1</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3312504</v>
      </c>
      <c r="CS28" s="681"/>
      <c r="CT28" s="681"/>
      <c r="CU28" s="681"/>
      <c r="CV28" s="681"/>
      <c r="CW28" s="681"/>
      <c r="CX28" s="681"/>
      <c r="CY28" s="682"/>
      <c r="CZ28" s="683">
        <v>6.6</v>
      </c>
      <c r="DA28" s="701"/>
      <c r="DB28" s="701"/>
      <c r="DC28" s="702"/>
      <c r="DD28" s="686">
        <v>3216514</v>
      </c>
      <c r="DE28" s="681"/>
      <c r="DF28" s="681"/>
      <c r="DG28" s="681"/>
      <c r="DH28" s="681"/>
      <c r="DI28" s="681"/>
      <c r="DJ28" s="681"/>
      <c r="DK28" s="682"/>
      <c r="DL28" s="686">
        <v>3216514</v>
      </c>
      <c r="DM28" s="681"/>
      <c r="DN28" s="681"/>
      <c r="DO28" s="681"/>
      <c r="DP28" s="681"/>
      <c r="DQ28" s="681"/>
      <c r="DR28" s="681"/>
      <c r="DS28" s="681"/>
      <c r="DT28" s="681"/>
      <c r="DU28" s="681"/>
      <c r="DV28" s="682"/>
      <c r="DW28" s="683">
        <v>14.6</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360489</v>
      </c>
      <c r="S29" s="681"/>
      <c r="T29" s="681"/>
      <c r="U29" s="681"/>
      <c r="V29" s="681"/>
      <c r="W29" s="681"/>
      <c r="X29" s="681"/>
      <c r="Y29" s="682"/>
      <c r="Z29" s="713">
        <v>0.7</v>
      </c>
      <c r="AA29" s="713"/>
      <c r="AB29" s="713"/>
      <c r="AC29" s="713"/>
      <c r="AD29" s="714">
        <v>22680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3312504</v>
      </c>
      <c r="CS29" s="699"/>
      <c r="CT29" s="699"/>
      <c r="CU29" s="699"/>
      <c r="CV29" s="699"/>
      <c r="CW29" s="699"/>
      <c r="CX29" s="699"/>
      <c r="CY29" s="700"/>
      <c r="CZ29" s="683">
        <v>6.6</v>
      </c>
      <c r="DA29" s="701"/>
      <c r="DB29" s="701"/>
      <c r="DC29" s="702"/>
      <c r="DD29" s="686">
        <v>3216514</v>
      </c>
      <c r="DE29" s="699"/>
      <c r="DF29" s="699"/>
      <c r="DG29" s="699"/>
      <c r="DH29" s="699"/>
      <c r="DI29" s="699"/>
      <c r="DJ29" s="699"/>
      <c r="DK29" s="700"/>
      <c r="DL29" s="686">
        <v>3216514</v>
      </c>
      <c r="DM29" s="699"/>
      <c r="DN29" s="699"/>
      <c r="DO29" s="699"/>
      <c r="DP29" s="699"/>
      <c r="DQ29" s="699"/>
      <c r="DR29" s="699"/>
      <c r="DS29" s="699"/>
      <c r="DT29" s="699"/>
      <c r="DU29" s="699"/>
      <c r="DV29" s="700"/>
      <c r="DW29" s="683">
        <v>14.6</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104318</v>
      </c>
      <c r="S30" s="681"/>
      <c r="T30" s="681"/>
      <c r="U30" s="681"/>
      <c r="V30" s="681"/>
      <c r="W30" s="681"/>
      <c r="X30" s="681"/>
      <c r="Y30" s="682"/>
      <c r="Z30" s="713">
        <v>0.2</v>
      </c>
      <c r="AA30" s="713"/>
      <c r="AB30" s="713"/>
      <c r="AC30" s="713"/>
      <c r="AD30" s="714" t="s">
        <v>128</v>
      </c>
      <c r="AE30" s="714"/>
      <c r="AF30" s="714"/>
      <c r="AG30" s="714"/>
      <c r="AH30" s="714"/>
      <c r="AI30" s="714"/>
      <c r="AJ30" s="714"/>
      <c r="AK30" s="714"/>
      <c r="AL30" s="683" t="s">
        <v>128</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3239836</v>
      </c>
      <c r="CS30" s="681"/>
      <c r="CT30" s="681"/>
      <c r="CU30" s="681"/>
      <c r="CV30" s="681"/>
      <c r="CW30" s="681"/>
      <c r="CX30" s="681"/>
      <c r="CY30" s="682"/>
      <c r="CZ30" s="683">
        <v>6.4</v>
      </c>
      <c r="DA30" s="701"/>
      <c r="DB30" s="701"/>
      <c r="DC30" s="702"/>
      <c r="DD30" s="686">
        <v>3143846</v>
      </c>
      <c r="DE30" s="681"/>
      <c r="DF30" s="681"/>
      <c r="DG30" s="681"/>
      <c r="DH30" s="681"/>
      <c r="DI30" s="681"/>
      <c r="DJ30" s="681"/>
      <c r="DK30" s="682"/>
      <c r="DL30" s="686">
        <v>3143846</v>
      </c>
      <c r="DM30" s="681"/>
      <c r="DN30" s="681"/>
      <c r="DO30" s="681"/>
      <c r="DP30" s="681"/>
      <c r="DQ30" s="681"/>
      <c r="DR30" s="681"/>
      <c r="DS30" s="681"/>
      <c r="DT30" s="681"/>
      <c r="DU30" s="681"/>
      <c r="DV30" s="682"/>
      <c r="DW30" s="683">
        <v>14.3</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13845299</v>
      </c>
      <c r="S31" s="681"/>
      <c r="T31" s="681"/>
      <c r="U31" s="681"/>
      <c r="V31" s="681"/>
      <c r="W31" s="681"/>
      <c r="X31" s="681"/>
      <c r="Y31" s="682"/>
      <c r="Z31" s="713">
        <v>26.3</v>
      </c>
      <c r="AA31" s="713"/>
      <c r="AB31" s="713"/>
      <c r="AC31" s="713"/>
      <c r="AD31" s="714" t="s">
        <v>128</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99.3</v>
      </c>
      <c r="BH31" s="750"/>
      <c r="BI31" s="750"/>
      <c r="BJ31" s="750"/>
      <c r="BK31" s="750"/>
      <c r="BL31" s="750"/>
      <c r="BM31" s="751">
        <v>97</v>
      </c>
      <c r="BN31" s="750"/>
      <c r="BO31" s="750"/>
      <c r="BP31" s="750"/>
      <c r="BQ31" s="752"/>
      <c r="BR31" s="749">
        <v>99.5</v>
      </c>
      <c r="BS31" s="750"/>
      <c r="BT31" s="750"/>
      <c r="BU31" s="750"/>
      <c r="BV31" s="750"/>
      <c r="BW31" s="750"/>
      <c r="BX31" s="751">
        <v>96.7</v>
      </c>
      <c r="BY31" s="750"/>
      <c r="BZ31" s="750"/>
      <c r="CA31" s="750"/>
      <c r="CB31" s="752"/>
      <c r="CD31" s="767"/>
      <c r="CE31" s="768"/>
      <c r="CF31" s="719" t="s">
        <v>311</v>
      </c>
      <c r="CG31" s="720"/>
      <c r="CH31" s="720"/>
      <c r="CI31" s="720"/>
      <c r="CJ31" s="720"/>
      <c r="CK31" s="720"/>
      <c r="CL31" s="720"/>
      <c r="CM31" s="720"/>
      <c r="CN31" s="720"/>
      <c r="CO31" s="720"/>
      <c r="CP31" s="720"/>
      <c r="CQ31" s="721"/>
      <c r="CR31" s="680">
        <v>72668</v>
      </c>
      <c r="CS31" s="699"/>
      <c r="CT31" s="699"/>
      <c r="CU31" s="699"/>
      <c r="CV31" s="699"/>
      <c r="CW31" s="699"/>
      <c r="CX31" s="699"/>
      <c r="CY31" s="700"/>
      <c r="CZ31" s="683">
        <v>0.1</v>
      </c>
      <c r="DA31" s="701"/>
      <c r="DB31" s="701"/>
      <c r="DC31" s="702"/>
      <c r="DD31" s="686">
        <v>72668</v>
      </c>
      <c r="DE31" s="699"/>
      <c r="DF31" s="699"/>
      <c r="DG31" s="699"/>
      <c r="DH31" s="699"/>
      <c r="DI31" s="699"/>
      <c r="DJ31" s="699"/>
      <c r="DK31" s="700"/>
      <c r="DL31" s="686">
        <v>72668</v>
      </c>
      <c r="DM31" s="699"/>
      <c r="DN31" s="699"/>
      <c r="DO31" s="699"/>
      <c r="DP31" s="699"/>
      <c r="DQ31" s="699"/>
      <c r="DR31" s="699"/>
      <c r="DS31" s="699"/>
      <c r="DT31" s="699"/>
      <c r="DU31" s="699"/>
      <c r="DV31" s="700"/>
      <c r="DW31" s="683">
        <v>0.3</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137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98</v>
      </c>
      <c r="BN32" s="745"/>
      <c r="BO32" s="745"/>
      <c r="BP32" s="745"/>
      <c r="BQ32" s="726"/>
      <c r="BR32" s="753">
        <v>99.6</v>
      </c>
      <c r="BS32" s="699"/>
      <c r="BT32" s="699"/>
      <c r="BU32" s="699"/>
      <c r="BV32" s="699"/>
      <c r="BW32" s="699"/>
      <c r="BX32" s="684">
        <v>98</v>
      </c>
      <c r="BY32" s="745"/>
      <c r="BZ32" s="745"/>
      <c r="CA32" s="745"/>
      <c r="CB32" s="726"/>
      <c r="CD32" s="769"/>
      <c r="CE32" s="770"/>
      <c r="CF32" s="719" t="s">
        <v>315</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137</v>
      </c>
      <c r="DA32" s="701"/>
      <c r="DB32" s="701"/>
      <c r="DC32" s="702"/>
      <c r="DD32" s="686" t="s">
        <v>128</v>
      </c>
      <c r="DE32" s="681"/>
      <c r="DF32" s="681"/>
      <c r="DG32" s="681"/>
      <c r="DH32" s="681"/>
      <c r="DI32" s="681"/>
      <c r="DJ32" s="681"/>
      <c r="DK32" s="682"/>
      <c r="DL32" s="686" t="s">
        <v>137</v>
      </c>
      <c r="DM32" s="681"/>
      <c r="DN32" s="681"/>
      <c r="DO32" s="681"/>
      <c r="DP32" s="681"/>
      <c r="DQ32" s="681"/>
      <c r="DR32" s="681"/>
      <c r="DS32" s="681"/>
      <c r="DT32" s="681"/>
      <c r="DU32" s="681"/>
      <c r="DV32" s="682"/>
      <c r="DW32" s="683" t="s">
        <v>128</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2666714</v>
      </c>
      <c r="S33" s="681"/>
      <c r="T33" s="681"/>
      <c r="U33" s="681"/>
      <c r="V33" s="681"/>
      <c r="W33" s="681"/>
      <c r="X33" s="681"/>
      <c r="Y33" s="682"/>
      <c r="Z33" s="713">
        <v>5.0999999999999996</v>
      </c>
      <c r="AA33" s="713"/>
      <c r="AB33" s="713"/>
      <c r="AC33" s="713"/>
      <c r="AD33" s="714" t="s">
        <v>128</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98.9</v>
      </c>
      <c r="BH33" s="665"/>
      <c r="BI33" s="665"/>
      <c r="BJ33" s="665"/>
      <c r="BK33" s="665"/>
      <c r="BL33" s="665"/>
      <c r="BM33" s="707">
        <v>95.7</v>
      </c>
      <c r="BN33" s="665"/>
      <c r="BO33" s="665"/>
      <c r="BP33" s="665"/>
      <c r="BQ33" s="709"/>
      <c r="BR33" s="744">
        <v>99.3</v>
      </c>
      <c r="BS33" s="665"/>
      <c r="BT33" s="665"/>
      <c r="BU33" s="665"/>
      <c r="BV33" s="665"/>
      <c r="BW33" s="665"/>
      <c r="BX33" s="707">
        <v>95.2</v>
      </c>
      <c r="BY33" s="665"/>
      <c r="BZ33" s="665"/>
      <c r="CA33" s="665"/>
      <c r="CB33" s="709"/>
      <c r="CD33" s="719" t="s">
        <v>318</v>
      </c>
      <c r="CE33" s="720"/>
      <c r="CF33" s="720"/>
      <c r="CG33" s="720"/>
      <c r="CH33" s="720"/>
      <c r="CI33" s="720"/>
      <c r="CJ33" s="720"/>
      <c r="CK33" s="720"/>
      <c r="CL33" s="720"/>
      <c r="CM33" s="720"/>
      <c r="CN33" s="720"/>
      <c r="CO33" s="720"/>
      <c r="CP33" s="720"/>
      <c r="CQ33" s="721"/>
      <c r="CR33" s="680">
        <v>25712549</v>
      </c>
      <c r="CS33" s="699"/>
      <c r="CT33" s="699"/>
      <c r="CU33" s="699"/>
      <c r="CV33" s="699"/>
      <c r="CW33" s="699"/>
      <c r="CX33" s="699"/>
      <c r="CY33" s="700"/>
      <c r="CZ33" s="683">
        <v>50.9</v>
      </c>
      <c r="DA33" s="701"/>
      <c r="DB33" s="701"/>
      <c r="DC33" s="702"/>
      <c r="DD33" s="686">
        <v>14128458</v>
      </c>
      <c r="DE33" s="699"/>
      <c r="DF33" s="699"/>
      <c r="DG33" s="699"/>
      <c r="DH33" s="699"/>
      <c r="DI33" s="699"/>
      <c r="DJ33" s="699"/>
      <c r="DK33" s="700"/>
      <c r="DL33" s="686">
        <v>9575639</v>
      </c>
      <c r="DM33" s="699"/>
      <c r="DN33" s="699"/>
      <c r="DO33" s="699"/>
      <c r="DP33" s="699"/>
      <c r="DQ33" s="699"/>
      <c r="DR33" s="699"/>
      <c r="DS33" s="699"/>
      <c r="DT33" s="699"/>
      <c r="DU33" s="699"/>
      <c r="DV33" s="700"/>
      <c r="DW33" s="683">
        <v>43.5</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347244</v>
      </c>
      <c r="S34" s="681"/>
      <c r="T34" s="681"/>
      <c r="U34" s="681"/>
      <c r="V34" s="681"/>
      <c r="W34" s="681"/>
      <c r="X34" s="681"/>
      <c r="Y34" s="682"/>
      <c r="Z34" s="713">
        <v>0.7</v>
      </c>
      <c r="AA34" s="713"/>
      <c r="AB34" s="713"/>
      <c r="AC34" s="713"/>
      <c r="AD34" s="714">
        <v>41024</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5065342</v>
      </c>
      <c r="CS34" s="681"/>
      <c r="CT34" s="681"/>
      <c r="CU34" s="681"/>
      <c r="CV34" s="681"/>
      <c r="CW34" s="681"/>
      <c r="CX34" s="681"/>
      <c r="CY34" s="682"/>
      <c r="CZ34" s="683">
        <v>10</v>
      </c>
      <c r="DA34" s="701"/>
      <c r="DB34" s="701"/>
      <c r="DC34" s="702"/>
      <c r="DD34" s="686">
        <v>3974118</v>
      </c>
      <c r="DE34" s="681"/>
      <c r="DF34" s="681"/>
      <c r="DG34" s="681"/>
      <c r="DH34" s="681"/>
      <c r="DI34" s="681"/>
      <c r="DJ34" s="681"/>
      <c r="DK34" s="682"/>
      <c r="DL34" s="686">
        <v>3423279</v>
      </c>
      <c r="DM34" s="681"/>
      <c r="DN34" s="681"/>
      <c r="DO34" s="681"/>
      <c r="DP34" s="681"/>
      <c r="DQ34" s="681"/>
      <c r="DR34" s="681"/>
      <c r="DS34" s="681"/>
      <c r="DT34" s="681"/>
      <c r="DU34" s="681"/>
      <c r="DV34" s="682"/>
      <c r="DW34" s="683">
        <v>15.5</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981977</v>
      </c>
      <c r="S35" s="681"/>
      <c r="T35" s="681"/>
      <c r="U35" s="681"/>
      <c r="V35" s="681"/>
      <c r="W35" s="681"/>
      <c r="X35" s="681"/>
      <c r="Y35" s="682"/>
      <c r="Z35" s="713">
        <v>1.9</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1111589</v>
      </c>
      <c r="CS35" s="699"/>
      <c r="CT35" s="699"/>
      <c r="CU35" s="699"/>
      <c r="CV35" s="699"/>
      <c r="CW35" s="699"/>
      <c r="CX35" s="699"/>
      <c r="CY35" s="700"/>
      <c r="CZ35" s="683">
        <v>2.2000000000000002</v>
      </c>
      <c r="DA35" s="701"/>
      <c r="DB35" s="701"/>
      <c r="DC35" s="702"/>
      <c r="DD35" s="686">
        <v>881595</v>
      </c>
      <c r="DE35" s="699"/>
      <c r="DF35" s="699"/>
      <c r="DG35" s="699"/>
      <c r="DH35" s="699"/>
      <c r="DI35" s="699"/>
      <c r="DJ35" s="699"/>
      <c r="DK35" s="700"/>
      <c r="DL35" s="686">
        <v>720762</v>
      </c>
      <c r="DM35" s="699"/>
      <c r="DN35" s="699"/>
      <c r="DO35" s="699"/>
      <c r="DP35" s="699"/>
      <c r="DQ35" s="699"/>
      <c r="DR35" s="699"/>
      <c r="DS35" s="699"/>
      <c r="DT35" s="699"/>
      <c r="DU35" s="699"/>
      <c r="DV35" s="700"/>
      <c r="DW35" s="683">
        <v>3.3</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3184388</v>
      </c>
      <c r="S36" s="681"/>
      <c r="T36" s="681"/>
      <c r="U36" s="681"/>
      <c r="V36" s="681"/>
      <c r="W36" s="681"/>
      <c r="X36" s="681"/>
      <c r="Y36" s="682"/>
      <c r="Z36" s="713">
        <v>6.1</v>
      </c>
      <c r="AA36" s="713"/>
      <c r="AB36" s="713"/>
      <c r="AC36" s="713"/>
      <c r="AD36" s="714" t="s">
        <v>237</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6517180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150194</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12311275</v>
      </c>
      <c r="CS36" s="681"/>
      <c r="CT36" s="681"/>
      <c r="CU36" s="681"/>
      <c r="CV36" s="681"/>
      <c r="CW36" s="681"/>
      <c r="CX36" s="681"/>
      <c r="CY36" s="682"/>
      <c r="CZ36" s="683">
        <v>24.4</v>
      </c>
      <c r="DA36" s="701"/>
      <c r="DB36" s="701"/>
      <c r="DC36" s="702"/>
      <c r="DD36" s="686">
        <v>4266604</v>
      </c>
      <c r="DE36" s="681"/>
      <c r="DF36" s="681"/>
      <c r="DG36" s="681"/>
      <c r="DH36" s="681"/>
      <c r="DI36" s="681"/>
      <c r="DJ36" s="681"/>
      <c r="DK36" s="682"/>
      <c r="DL36" s="686">
        <v>2481931</v>
      </c>
      <c r="DM36" s="681"/>
      <c r="DN36" s="681"/>
      <c r="DO36" s="681"/>
      <c r="DP36" s="681"/>
      <c r="DQ36" s="681"/>
      <c r="DR36" s="681"/>
      <c r="DS36" s="681"/>
      <c r="DT36" s="681"/>
      <c r="DU36" s="681"/>
      <c r="DV36" s="682"/>
      <c r="DW36" s="683">
        <v>11.3</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2126921</v>
      </c>
      <c r="S37" s="681"/>
      <c r="T37" s="681"/>
      <c r="U37" s="681"/>
      <c r="V37" s="681"/>
      <c r="W37" s="681"/>
      <c r="X37" s="681"/>
      <c r="Y37" s="682"/>
      <c r="Z37" s="713">
        <v>4</v>
      </c>
      <c r="AA37" s="713"/>
      <c r="AB37" s="713"/>
      <c r="AC37" s="713"/>
      <c r="AD37" s="714" t="s">
        <v>137</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1768435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35519</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33087</v>
      </c>
      <c r="CS37" s="699"/>
      <c r="CT37" s="699"/>
      <c r="CU37" s="699"/>
      <c r="CV37" s="699"/>
      <c r="CW37" s="699"/>
      <c r="CX37" s="699"/>
      <c r="CY37" s="700"/>
      <c r="CZ37" s="683">
        <v>0.1</v>
      </c>
      <c r="DA37" s="701"/>
      <c r="DB37" s="701"/>
      <c r="DC37" s="702"/>
      <c r="DD37" s="686">
        <v>33087</v>
      </c>
      <c r="DE37" s="699"/>
      <c r="DF37" s="699"/>
      <c r="DG37" s="699"/>
      <c r="DH37" s="699"/>
      <c r="DI37" s="699"/>
      <c r="DJ37" s="699"/>
      <c r="DK37" s="700"/>
      <c r="DL37" s="686">
        <v>31254</v>
      </c>
      <c r="DM37" s="699"/>
      <c r="DN37" s="699"/>
      <c r="DO37" s="699"/>
      <c r="DP37" s="699"/>
      <c r="DQ37" s="699"/>
      <c r="DR37" s="699"/>
      <c r="DS37" s="699"/>
      <c r="DT37" s="699"/>
      <c r="DU37" s="699"/>
      <c r="DV37" s="700"/>
      <c r="DW37" s="683">
        <v>0.1</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742477</v>
      </c>
      <c r="S38" s="681"/>
      <c r="T38" s="681"/>
      <c r="U38" s="681"/>
      <c r="V38" s="681"/>
      <c r="W38" s="681"/>
      <c r="X38" s="681"/>
      <c r="Y38" s="682"/>
      <c r="Z38" s="713">
        <v>1.4</v>
      </c>
      <c r="AA38" s="713"/>
      <c r="AB38" s="713"/>
      <c r="AC38" s="713"/>
      <c r="AD38" s="714">
        <v>614</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1089376</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9757</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3779329</v>
      </c>
      <c r="CS38" s="681"/>
      <c r="CT38" s="681"/>
      <c r="CU38" s="681"/>
      <c r="CV38" s="681"/>
      <c r="CW38" s="681"/>
      <c r="CX38" s="681"/>
      <c r="CY38" s="682"/>
      <c r="CZ38" s="683">
        <v>7.5</v>
      </c>
      <c r="DA38" s="701"/>
      <c r="DB38" s="701"/>
      <c r="DC38" s="702"/>
      <c r="DD38" s="686">
        <v>3183206</v>
      </c>
      <c r="DE38" s="681"/>
      <c r="DF38" s="681"/>
      <c r="DG38" s="681"/>
      <c r="DH38" s="681"/>
      <c r="DI38" s="681"/>
      <c r="DJ38" s="681"/>
      <c r="DK38" s="682"/>
      <c r="DL38" s="686">
        <v>2949667</v>
      </c>
      <c r="DM38" s="681"/>
      <c r="DN38" s="681"/>
      <c r="DO38" s="681"/>
      <c r="DP38" s="681"/>
      <c r="DQ38" s="681"/>
      <c r="DR38" s="681"/>
      <c r="DS38" s="681"/>
      <c r="DT38" s="681"/>
      <c r="DU38" s="681"/>
      <c r="DV38" s="682"/>
      <c r="DW38" s="683">
        <v>13.4</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5618000</v>
      </c>
      <c r="S39" s="681"/>
      <c r="T39" s="681"/>
      <c r="U39" s="681"/>
      <c r="V39" s="681"/>
      <c r="W39" s="681"/>
      <c r="X39" s="681"/>
      <c r="Y39" s="682"/>
      <c r="Z39" s="713">
        <v>10.7</v>
      </c>
      <c r="AA39" s="713"/>
      <c r="AB39" s="713"/>
      <c r="AC39" s="713"/>
      <c r="AD39" s="714" t="s">
        <v>128</v>
      </c>
      <c r="AE39" s="714"/>
      <c r="AF39" s="714"/>
      <c r="AG39" s="714"/>
      <c r="AH39" s="714"/>
      <c r="AI39" s="714"/>
      <c r="AJ39" s="714"/>
      <c r="AK39" s="714"/>
      <c r="AL39" s="683" t="s">
        <v>137</v>
      </c>
      <c r="AM39" s="684"/>
      <c r="AN39" s="684"/>
      <c r="AO39" s="715"/>
      <c r="AQ39" s="723" t="s">
        <v>338</v>
      </c>
      <c r="AR39" s="724"/>
      <c r="AS39" s="724"/>
      <c r="AT39" s="724"/>
      <c r="AU39" s="724"/>
      <c r="AV39" s="724"/>
      <c r="AW39" s="724"/>
      <c r="AX39" s="724"/>
      <c r="AY39" s="725"/>
      <c r="AZ39" s="680">
        <v>132995</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14249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2317033</v>
      </c>
      <c r="CS39" s="699"/>
      <c r="CT39" s="699"/>
      <c r="CU39" s="699"/>
      <c r="CV39" s="699"/>
      <c r="CW39" s="699"/>
      <c r="CX39" s="699"/>
      <c r="CY39" s="700"/>
      <c r="CZ39" s="683">
        <v>4.5999999999999996</v>
      </c>
      <c r="DA39" s="701"/>
      <c r="DB39" s="701"/>
      <c r="DC39" s="702"/>
      <c r="DD39" s="686">
        <v>1228994</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v>163100</v>
      </c>
      <c r="S40" s="681"/>
      <c r="T40" s="681"/>
      <c r="U40" s="681"/>
      <c r="V40" s="681"/>
      <c r="W40" s="681"/>
      <c r="X40" s="681"/>
      <c r="Y40" s="682"/>
      <c r="Z40" s="713">
        <v>0.3</v>
      </c>
      <c r="AA40" s="713"/>
      <c r="AB40" s="713"/>
      <c r="AC40" s="713"/>
      <c r="AD40" s="714" t="s">
        <v>128</v>
      </c>
      <c r="AE40" s="714"/>
      <c r="AF40" s="714"/>
      <c r="AG40" s="714"/>
      <c r="AH40" s="714"/>
      <c r="AI40" s="714"/>
      <c r="AJ40" s="714"/>
      <c r="AK40" s="714"/>
      <c r="AL40" s="683" t="s">
        <v>137</v>
      </c>
      <c r="AM40" s="684"/>
      <c r="AN40" s="684"/>
      <c r="AO40" s="715"/>
      <c r="AQ40" s="723" t="s">
        <v>342</v>
      </c>
      <c r="AR40" s="724"/>
      <c r="AS40" s="724"/>
      <c r="AT40" s="724"/>
      <c r="AU40" s="724"/>
      <c r="AV40" s="724"/>
      <c r="AW40" s="724"/>
      <c r="AX40" s="724"/>
      <c r="AY40" s="725"/>
      <c r="AZ40" s="680">
        <v>26727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80</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1127981</v>
      </c>
      <c r="CS40" s="681"/>
      <c r="CT40" s="681"/>
      <c r="CU40" s="681"/>
      <c r="CV40" s="681"/>
      <c r="CW40" s="681"/>
      <c r="CX40" s="681"/>
      <c r="CY40" s="682"/>
      <c r="CZ40" s="683">
        <v>2.2000000000000002</v>
      </c>
      <c r="DA40" s="701"/>
      <c r="DB40" s="701"/>
      <c r="DC40" s="702"/>
      <c r="DD40" s="686">
        <v>593941</v>
      </c>
      <c r="DE40" s="681"/>
      <c r="DF40" s="681"/>
      <c r="DG40" s="681"/>
      <c r="DH40" s="681"/>
      <c r="DI40" s="681"/>
      <c r="DJ40" s="681"/>
      <c r="DK40" s="682"/>
      <c r="DL40" s="686" t="s">
        <v>137</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137</v>
      </c>
      <c r="AE41" s="714"/>
      <c r="AF41" s="714"/>
      <c r="AG41" s="714"/>
      <c r="AH41" s="714"/>
      <c r="AI41" s="714"/>
      <c r="AJ41" s="714"/>
      <c r="AK41" s="714"/>
      <c r="AL41" s="683" t="s">
        <v>237</v>
      </c>
      <c r="AM41" s="684"/>
      <c r="AN41" s="684"/>
      <c r="AO41" s="715"/>
      <c r="AQ41" s="723" t="s">
        <v>347</v>
      </c>
      <c r="AR41" s="724"/>
      <c r="AS41" s="724"/>
      <c r="AT41" s="724"/>
      <c r="AU41" s="724"/>
      <c r="AV41" s="724"/>
      <c r="AW41" s="724"/>
      <c r="AX41" s="724"/>
      <c r="AY41" s="725"/>
      <c r="AZ41" s="680">
        <v>629630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128</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128</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812900</v>
      </c>
      <c r="S42" s="681"/>
      <c r="T42" s="681"/>
      <c r="U42" s="681"/>
      <c r="V42" s="681"/>
      <c r="W42" s="681"/>
      <c r="X42" s="681"/>
      <c r="Y42" s="682"/>
      <c r="Z42" s="713">
        <v>1.5</v>
      </c>
      <c r="AA42" s="713"/>
      <c r="AB42" s="713"/>
      <c r="AC42" s="713"/>
      <c r="AD42" s="714" t="s">
        <v>128</v>
      </c>
      <c r="AE42" s="714"/>
      <c r="AF42" s="714"/>
      <c r="AG42" s="714"/>
      <c r="AH42" s="714"/>
      <c r="AI42" s="714"/>
      <c r="AJ42" s="714"/>
      <c r="AK42" s="714"/>
      <c r="AL42" s="683" t="s">
        <v>137</v>
      </c>
      <c r="AM42" s="684"/>
      <c r="AN42" s="684"/>
      <c r="AO42" s="715"/>
      <c r="AQ42" s="716" t="s">
        <v>351</v>
      </c>
      <c r="AR42" s="717"/>
      <c r="AS42" s="717"/>
      <c r="AT42" s="717"/>
      <c r="AU42" s="717"/>
      <c r="AV42" s="717"/>
      <c r="AW42" s="717"/>
      <c r="AX42" s="717"/>
      <c r="AY42" s="718"/>
      <c r="AZ42" s="664">
        <v>2870017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347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8485350</v>
      </c>
      <c r="CS42" s="681"/>
      <c r="CT42" s="681"/>
      <c r="CU42" s="681"/>
      <c r="CV42" s="681"/>
      <c r="CW42" s="681"/>
      <c r="CX42" s="681"/>
      <c r="CY42" s="682"/>
      <c r="CZ42" s="683">
        <v>16.8</v>
      </c>
      <c r="DA42" s="684"/>
      <c r="DB42" s="684"/>
      <c r="DC42" s="685"/>
      <c r="DD42" s="686">
        <v>1171425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52611594</v>
      </c>
      <c r="S43" s="703"/>
      <c r="T43" s="703"/>
      <c r="U43" s="703"/>
      <c r="V43" s="703"/>
      <c r="W43" s="703"/>
      <c r="X43" s="703"/>
      <c r="Y43" s="704"/>
      <c r="Z43" s="705">
        <v>100</v>
      </c>
      <c r="AA43" s="705"/>
      <c r="AB43" s="705"/>
      <c r="AC43" s="705"/>
      <c r="AD43" s="706">
        <v>21042807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177260</v>
      </c>
      <c r="CS43" s="699"/>
      <c r="CT43" s="699"/>
      <c r="CU43" s="699"/>
      <c r="CV43" s="699"/>
      <c r="CW43" s="699"/>
      <c r="CX43" s="699"/>
      <c r="CY43" s="700"/>
      <c r="CZ43" s="683">
        <v>0.4</v>
      </c>
      <c r="DA43" s="701"/>
      <c r="DB43" s="701"/>
      <c r="DC43" s="702"/>
      <c r="DD43" s="686">
        <v>177116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8433181</v>
      </c>
      <c r="CS44" s="681"/>
      <c r="CT44" s="681"/>
      <c r="CU44" s="681"/>
      <c r="CV44" s="681"/>
      <c r="CW44" s="681"/>
      <c r="CX44" s="681"/>
      <c r="CY44" s="682"/>
      <c r="CZ44" s="683">
        <v>16.7</v>
      </c>
      <c r="DA44" s="684"/>
      <c r="DB44" s="684"/>
      <c r="DC44" s="685"/>
      <c r="DD44" s="686">
        <v>1127910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2486418</v>
      </c>
      <c r="CS45" s="699"/>
      <c r="CT45" s="699"/>
      <c r="CU45" s="699"/>
      <c r="CV45" s="699"/>
      <c r="CW45" s="699"/>
      <c r="CX45" s="699"/>
      <c r="CY45" s="700"/>
      <c r="CZ45" s="683">
        <v>4.9000000000000004</v>
      </c>
      <c r="DA45" s="701"/>
      <c r="DB45" s="701"/>
      <c r="DC45" s="702"/>
      <c r="DD45" s="686">
        <v>70018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5857802</v>
      </c>
      <c r="CS46" s="681"/>
      <c r="CT46" s="681"/>
      <c r="CU46" s="681"/>
      <c r="CV46" s="681"/>
      <c r="CW46" s="681"/>
      <c r="CX46" s="681"/>
      <c r="CY46" s="682"/>
      <c r="CZ46" s="683">
        <v>11.6</v>
      </c>
      <c r="DA46" s="684"/>
      <c r="DB46" s="684"/>
      <c r="DC46" s="685"/>
      <c r="DD46" s="686">
        <v>1049451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52169</v>
      </c>
      <c r="CS47" s="699"/>
      <c r="CT47" s="699"/>
      <c r="CU47" s="699"/>
      <c r="CV47" s="699"/>
      <c r="CW47" s="699"/>
      <c r="CX47" s="699"/>
      <c r="CY47" s="700"/>
      <c r="CZ47" s="683">
        <v>0.1</v>
      </c>
      <c r="DA47" s="701"/>
      <c r="DB47" s="701"/>
      <c r="DC47" s="702"/>
      <c r="DD47" s="686">
        <v>43515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50529319</v>
      </c>
      <c r="CS49" s="665"/>
      <c r="CT49" s="665"/>
      <c r="CU49" s="665"/>
      <c r="CV49" s="665"/>
      <c r="CW49" s="665"/>
      <c r="CX49" s="665"/>
      <c r="CY49" s="666"/>
      <c r="CZ49" s="667">
        <v>100</v>
      </c>
      <c r="DA49" s="668"/>
      <c r="DB49" s="668"/>
      <c r="DC49" s="669"/>
      <c r="DD49" s="670">
        <v>26368739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1uotf3Gos2XEHbXJUyugszU495jUEAEiqxBAPijo3U3+rcRpK2tlQEt0dQ3bai1p7BVWraADKrCz3g1/Q6vfg==" saltValue="PbOImKp0x6JdWxkHxx+M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52166</v>
      </c>
      <c r="R7" s="1200"/>
      <c r="S7" s="1200"/>
      <c r="T7" s="1200"/>
      <c r="U7" s="1200"/>
      <c r="V7" s="1200">
        <v>50093</v>
      </c>
      <c r="W7" s="1200"/>
      <c r="X7" s="1200"/>
      <c r="Y7" s="1200"/>
      <c r="Z7" s="1200"/>
      <c r="AA7" s="1200">
        <v>2073</v>
      </c>
      <c r="AB7" s="1200"/>
      <c r="AC7" s="1200"/>
      <c r="AD7" s="1200"/>
      <c r="AE7" s="1201"/>
      <c r="AF7" s="1202">
        <v>1823</v>
      </c>
      <c r="AG7" s="1203"/>
      <c r="AH7" s="1203"/>
      <c r="AI7" s="1203"/>
      <c r="AJ7" s="1204"/>
      <c r="AK7" s="1186">
        <v>3175</v>
      </c>
      <c r="AL7" s="1187"/>
      <c r="AM7" s="1187"/>
      <c r="AN7" s="1187"/>
      <c r="AO7" s="1187"/>
      <c r="AP7" s="1187">
        <v>31381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1</v>
      </c>
      <c r="CI7" s="1184"/>
      <c r="CJ7" s="1184"/>
      <c r="CK7" s="1184"/>
      <c r="CL7" s="1185"/>
      <c r="CM7" s="1183">
        <v>143</v>
      </c>
      <c r="CN7" s="1184"/>
      <c r="CO7" s="1184"/>
      <c r="CP7" s="1184"/>
      <c r="CQ7" s="1185"/>
      <c r="CR7" s="1183">
        <v>7</v>
      </c>
      <c r="CS7" s="1184"/>
      <c r="CT7" s="1184"/>
      <c r="CU7" s="1184"/>
      <c r="CV7" s="1185"/>
      <c r="CW7" s="1183" t="s">
        <v>599</v>
      </c>
      <c r="CX7" s="1184"/>
      <c r="CY7" s="1184"/>
      <c r="CZ7" s="1184"/>
      <c r="DA7" s="1185"/>
      <c r="DB7" s="1183" t="s">
        <v>599</v>
      </c>
      <c r="DC7" s="1184"/>
      <c r="DD7" s="1184"/>
      <c r="DE7" s="1184"/>
      <c r="DF7" s="1185"/>
      <c r="DG7" s="1183" t="s">
        <v>599</v>
      </c>
      <c r="DH7" s="1184"/>
      <c r="DI7" s="1184"/>
      <c r="DJ7" s="1184"/>
      <c r="DK7" s="1185"/>
      <c r="DL7" s="1183" t="s">
        <v>599</v>
      </c>
      <c r="DM7" s="1184"/>
      <c r="DN7" s="1184"/>
      <c r="DO7" s="1184"/>
      <c r="DP7" s="1185"/>
      <c r="DQ7" s="1183" t="s">
        <v>599</v>
      </c>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5</v>
      </c>
      <c r="R8" s="1139"/>
      <c r="S8" s="1139"/>
      <c r="T8" s="1139"/>
      <c r="U8" s="1139"/>
      <c r="V8" s="1139">
        <v>5</v>
      </c>
      <c r="W8" s="1139"/>
      <c r="X8" s="1139"/>
      <c r="Y8" s="1139"/>
      <c r="Z8" s="1139"/>
      <c r="AA8" s="1139">
        <v>0</v>
      </c>
      <c r="AB8" s="1139"/>
      <c r="AC8" s="1139"/>
      <c r="AD8" s="1139"/>
      <c r="AE8" s="1140"/>
      <c r="AF8" s="1114">
        <v>0</v>
      </c>
      <c r="AG8" s="1115"/>
      <c r="AH8" s="1115"/>
      <c r="AI8" s="1115"/>
      <c r="AJ8" s="1116"/>
      <c r="AK8" s="1181">
        <v>3</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20</v>
      </c>
      <c r="CI8" s="1085"/>
      <c r="CJ8" s="1085"/>
      <c r="CK8" s="1085"/>
      <c r="CL8" s="1086"/>
      <c r="CM8" s="1084">
        <v>169</v>
      </c>
      <c r="CN8" s="1085"/>
      <c r="CO8" s="1085"/>
      <c r="CP8" s="1085"/>
      <c r="CQ8" s="1086"/>
      <c r="CR8" s="1084">
        <v>30</v>
      </c>
      <c r="CS8" s="1085"/>
      <c r="CT8" s="1085"/>
      <c r="CU8" s="1085"/>
      <c r="CV8" s="1086"/>
      <c r="CW8" s="1084" t="s">
        <v>599</v>
      </c>
      <c r="CX8" s="1085"/>
      <c r="CY8" s="1085"/>
      <c r="CZ8" s="1085"/>
      <c r="DA8" s="1086"/>
      <c r="DB8" s="1084" t="s">
        <v>599</v>
      </c>
      <c r="DC8" s="1085"/>
      <c r="DD8" s="1085"/>
      <c r="DE8" s="1085"/>
      <c r="DF8" s="1086"/>
      <c r="DG8" s="1084" t="s">
        <v>599</v>
      </c>
      <c r="DH8" s="1085"/>
      <c r="DI8" s="1085"/>
      <c r="DJ8" s="1085"/>
      <c r="DK8" s="1086"/>
      <c r="DL8" s="1084" t="s">
        <v>600</v>
      </c>
      <c r="DM8" s="1085"/>
      <c r="DN8" s="1085"/>
      <c r="DO8" s="1085"/>
      <c r="DP8" s="1086"/>
      <c r="DQ8" s="1084" t="s">
        <v>599</v>
      </c>
      <c r="DR8" s="1085"/>
      <c r="DS8" s="1085"/>
      <c r="DT8" s="1085"/>
      <c r="DU8" s="1086"/>
      <c r="DV8" s="1087"/>
      <c r="DW8" s="1088"/>
      <c r="DX8" s="1088"/>
      <c r="DY8" s="1088"/>
      <c r="DZ8" s="1089"/>
      <c r="EA8" s="256"/>
    </row>
    <row r="9" spans="1:131" s="257" customFormat="1" ht="26.25" customHeight="1">
      <c r="A9" s="263">
        <v>3</v>
      </c>
      <c r="B9" s="1132" t="s">
        <v>389</v>
      </c>
      <c r="C9" s="1133"/>
      <c r="D9" s="1133"/>
      <c r="E9" s="1133"/>
      <c r="F9" s="1133"/>
      <c r="G9" s="1133"/>
      <c r="H9" s="1133"/>
      <c r="I9" s="1133"/>
      <c r="J9" s="1133"/>
      <c r="K9" s="1133"/>
      <c r="L9" s="1133"/>
      <c r="M9" s="1133"/>
      <c r="N9" s="1133"/>
      <c r="O9" s="1133"/>
      <c r="P9" s="1134"/>
      <c r="Q9" s="1138">
        <v>51</v>
      </c>
      <c r="R9" s="1139"/>
      <c r="S9" s="1139"/>
      <c r="T9" s="1139"/>
      <c r="U9" s="1139"/>
      <c r="V9" s="1139">
        <v>49</v>
      </c>
      <c r="W9" s="1139"/>
      <c r="X9" s="1139"/>
      <c r="Y9" s="1139"/>
      <c r="Z9" s="1139"/>
      <c r="AA9" s="1139">
        <v>3</v>
      </c>
      <c r="AB9" s="1139"/>
      <c r="AC9" s="1139"/>
      <c r="AD9" s="1139"/>
      <c r="AE9" s="1140"/>
      <c r="AF9" s="1114">
        <v>3</v>
      </c>
      <c r="AG9" s="1115"/>
      <c r="AH9" s="1115"/>
      <c r="AI9" s="1115"/>
      <c r="AJ9" s="1116"/>
      <c r="AK9" s="1181">
        <v>34</v>
      </c>
      <c r="AL9" s="1182"/>
      <c r="AM9" s="1182"/>
      <c r="AN9" s="1182"/>
      <c r="AO9" s="1182"/>
      <c r="AP9" s="1182">
        <v>18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390</v>
      </c>
      <c r="C10" s="1133"/>
      <c r="D10" s="1133"/>
      <c r="E10" s="1133"/>
      <c r="F10" s="1133"/>
      <c r="G10" s="1133"/>
      <c r="H10" s="1133"/>
      <c r="I10" s="1133"/>
      <c r="J10" s="1133"/>
      <c r="K10" s="1133"/>
      <c r="L10" s="1133"/>
      <c r="M10" s="1133"/>
      <c r="N10" s="1133"/>
      <c r="O10" s="1133"/>
      <c r="P10" s="1134"/>
      <c r="Q10" s="1138">
        <v>20</v>
      </c>
      <c r="R10" s="1139"/>
      <c r="S10" s="1139"/>
      <c r="T10" s="1139"/>
      <c r="U10" s="1139"/>
      <c r="V10" s="1139">
        <v>18</v>
      </c>
      <c r="W10" s="1139"/>
      <c r="X10" s="1139"/>
      <c r="Y10" s="1139"/>
      <c r="Z10" s="1139"/>
      <c r="AA10" s="1139">
        <v>2</v>
      </c>
      <c r="AB10" s="1139"/>
      <c r="AC10" s="1139"/>
      <c r="AD10" s="1139"/>
      <c r="AE10" s="1140"/>
      <c r="AF10" s="1114">
        <v>2</v>
      </c>
      <c r="AG10" s="1115"/>
      <c r="AH10" s="1115"/>
      <c r="AI10" s="1115"/>
      <c r="AJ10" s="1116"/>
      <c r="AK10" s="1181">
        <v>7</v>
      </c>
      <c r="AL10" s="1182"/>
      <c r="AM10" s="1182"/>
      <c r="AN10" s="1182"/>
      <c r="AO10" s="1182"/>
      <c r="AP10" s="1182" t="s">
        <v>584</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t="s">
        <v>391</v>
      </c>
      <c r="C11" s="1133"/>
      <c r="D11" s="1133"/>
      <c r="E11" s="1133"/>
      <c r="F11" s="1133"/>
      <c r="G11" s="1133"/>
      <c r="H11" s="1133"/>
      <c r="I11" s="1133"/>
      <c r="J11" s="1133"/>
      <c r="K11" s="1133"/>
      <c r="L11" s="1133"/>
      <c r="M11" s="1133"/>
      <c r="N11" s="1133"/>
      <c r="O11" s="1133"/>
      <c r="P11" s="1134"/>
      <c r="Q11" s="1138">
        <v>22</v>
      </c>
      <c r="R11" s="1139"/>
      <c r="S11" s="1139"/>
      <c r="T11" s="1139"/>
      <c r="U11" s="1139"/>
      <c r="V11" s="1139">
        <v>21</v>
      </c>
      <c r="W11" s="1139"/>
      <c r="X11" s="1139"/>
      <c r="Y11" s="1139"/>
      <c r="Z11" s="1139"/>
      <c r="AA11" s="1139">
        <v>1</v>
      </c>
      <c r="AB11" s="1139"/>
      <c r="AC11" s="1139"/>
      <c r="AD11" s="1139"/>
      <c r="AE11" s="1140"/>
      <c r="AF11" s="1114">
        <v>1</v>
      </c>
      <c r="AG11" s="1115"/>
      <c r="AH11" s="1115"/>
      <c r="AI11" s="1115"/>
      <c r="AJ11" s="1116"/>
      <c r="AK11" s="1181">
        <v>6</v>
      </c>
      <c r="AL11" s="1182"/>
      <c r="AM11" s="1182"/>
      <c r="AN11" s="1182"/>
      <c r="AO11" s="1182"/>
      <c r="AP11" s="1182">
        <v>57</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t="s">
        <v>392</v>
      </c>
      <c r="C12" s="1133"/>
      <c r="D12" s="1133"/>
      <c r="E12" s="1133"/>
      <c r="F12" s="1133"/>
      <c r="G12" s="1133"/>
      <c r="H12" s="1133"/>
      <c r="I12" s="1133"/>
      <c r="J12" s="1133"/>
      <c r="K12" s="1133"/>
      <c r="L12" s="1133"/>
      <c r="M12" s="1133"/>
      <c r="N12" s="1133"/>
      <c r="O12" s="1133"/>
      <c r="P12" s="1134"/>
      <c r="Q12" s="1138">
        <v>759</v>
      </c>
      <c r="R12" s="1139"/>
      <c r="S12" s="1139"/>
      <c r="T12" s="1139"/>
      <c r="U12" s="1139"/>
      <c r="V12" s="1139">
        <v>756</v>
      </c>
      <c r="W12" s="1139"/>
      <c r="X12" s="1139"/>
      <c r="Y12" s="1139"/>
      <c r="Z12" s="1139"/>
      <c r="AA12" s="1139">
        <v>3</v>
      </c>
      <c r="AB12" s="1139"/>
      <c r="AC12" s="1139"/>
      <c r="AD12" s="1139"/>
      <c r="AE12" s="1140"/>
      <c r="AF12" s="1114">
        <v>3</v>
      </c>
      <c r="AG12" s="1115"/>
      <c r="AH12" s="1115"/>
      <c r="AI12" s="1115"/>
      <c r="AJ12" s="1116"/>
      <c r="AK12" s="1181">
        <v>333</v>
      </c>
      <c r="AL12" s="1182"/>
      <c r="AM12" s="1182"/>
      <c r="AN12" s="1182"/>
      <c r="AO12" s="1182"/>
      <c r="AP12" s="1182">
        <v>1636</v>
      </c>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t="s">
        <v>393</v>
      </c>
      <c r="C13" s="1133"/>
      <c r="D13" s="1133"/>
      <c r="E13" s="1133"/>
      <c r="F13" s="1133"/>
      <c r="G13" s="1133"/>
      <c r="H13" s="1133"/>
      <c r="I13" s="1133"/>
      <c r="J13" s="1133"/>
      <c r="K13" s="1133"/>
      <c r="L13" s="1133"/>
      <c r="M13" s="1133"/>
      <c r="N13" s="1133"/>
      <c r="O13" s="1133"/>
      <c r="P13" s="1134"/>
      <c r="Q13" s="1138">
        <v>0</v>
      </c>
      <c r="R13" s="1139"/>
      <c r="S13" s="1139"/>
      <c r="T13" s="1139"/>
      <c r="U13" s="1139"/>
      <c r="V13" s="1139">
        <v>0</v>
      </c>
      <c r="W13" s="1139"/>
      <c r="X13" s="1139"/>
      <c r="Y13" s="1139"/>
      <c r="Z13" s="1139"/>
      <c r="AA13" s="1139" t="s">
        <v>583</v>
      </c>
      <c r="AB13" s="1139"/>
      <c r="AC13" s="1139"/>
      <c r="AD13" s="1139"/>
      <c r="AE13" s="1140"/>
      <c r="AF13" s="1114" t="s">
        <v>582</v>
      </c>
      <c r="AG13" s="1115"/>
      <c r="AH13" s="1115"/>
      <c r="AI13" s="1115"/>
      <c r="AJ13" s="1116"/>
      <c r="AK13" s="1181" t="s">
        <v>584</v>
      </c>
      <c r="AL13" s="1182"/>
      <c r="AM13" s="1182"/>
      <c r="AN13" s="1182"/>
      <c r="AO13" s="1182"/>
      <c r="AP13" s="1182" t="s">
        <v>584</v>
      </c>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395</v>
      </c>
      <c r="B23" s="1039" t="s">
        <v>396</v>
      </c>
      <c r="C23" s="1040"/>
      <c r="D23" s="1040"/>
      <c r="E23" s="1040"/>
      <c r="F23" s="1040"/>
      <c r="G23" s="1040"/>
      <c r="H23" s="1040"/>
      <c r="I23" s="1040"/>
      <c r="J23" s="1040"/>
      <c r="K23" s="1040"/>
      <c r="L23" s="1040"/>
      <c r="M23" s="1040"/>
      <c r="N23" s="1040"/>
      <c r="O23" s="1040"/>
      <c r="P23" s="1041"/>
      <c r="Q23" s="1163">
        <v>52612</v>
      </c>
      <c r="R23" s="1164"/>
      <c r="S23" s="1164"/>
      <c r="T23" s="1164"/>
      <c r="U23" s="1164"/>
      <c r="V23" s="1164">
        <v>50529</v>
      </c>
      <c r="W23" s="1164"/>
      <c r="X23" s="1164"/>
      <c r="Y23" s="1164"/>
      <c r="Z23" s="1164"/>
      <c r="AA23" s="1164">
        <v>2082</v>
      </c>
      <c r="AB23" s="1164"/>
      <c r="AC23" s="1164"/>
      <c r="AD23" s="1164"/>
      <c r="AE23" s="1165"/>
      <c r="AF23" s="1166">
        <v>1832</v>
      </c>
      <c r="AG23" s="1164"/>
      <c r="AH23" s="1164"/>
      <c r="AI23" s="1164"/>
      <c r="AJ23" s="1167"/>
      <c r="AK23" s="1168"/>
      <c r="AL23" s="1169"/>
      <c r="AM23" s="1169"/>
      <c r="AN23" s="1169"/>
      <c r="AO23" s="1169"/>
      <c r="AP23" s="1164">
        <v>33092</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408</v>
      </c>
      <c r="C28" s="1146"/>
      <c r="D28" s="1146"/>
      <c r="E28" s="1146"/>
      <c r="F28" s="1146"/>
      <c r="G28" s="1146"/>
      <c r="H28" s="1146"/>
      <c r="I28" s="1146"/>
      <c r="J28" s="1146"/>
      <c r="K28" s="1146"/>
      <c r="L28" s="1146"/>
      <c r="M28" s="1146"/>
      <c r="N28" s="1146"/>
      <c r="O28" s="1146"/>
      <c r="P28" s="1147"/>
      <c r="Q28" s="1148">
        <v>7026</v>
      </c>
      <c r="R28" s="1149"/>
      <c r="S28" s="1149"/>
      <c r="T28" s="1149"/>
      <c r="U28" s="1149"/>
      <c r="V28" s="1149">
        <v>6876</v>
      </c>
      <c r="W28" s="1149"/>
      <c r="X28" s="1149"/>
      <c r="Y28" s="1149"/>
      <c r="Z28" s="1149"/>
      <c r="AA28" s="1149">
        <v>150</v>
      </c>
      <c r="AB28" s="1149"/>
      <c r="AC28" s="1149"/>
      <c r="AD28" s="1149"/>
      <c r="AE28" s="1150"/>
      <c r="AF28" s="1151">
        <v>150</v>
      </c>
      <c r="AG28" s="1149"/>
      <c r="AH28" s="1149"/>
      <c r="AI28" s="1149"/>
      <c r="AJ28" s="1152"/>
      <c r="AK28" s="1153">
        <v>557</v>
      </c>
      <c r="AL28" s="1141"/>
      <c r="AM28" s="1141"/>
      <c r="AN28" s="1141"/>
      <c r="AO28" s="1141"/>
      <c r="AP28" s="1141" t="s">
        <v>584</v>
      </c>
      <c r="AQ28" s="1141"/>
      <c r="AR28" s="1141"/>
      <c r="AS28" s="1141"/>
      <c r="AT28" s="1141"/>
      <c r="AU28" s="1141" t="s">
        <v>584</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409</v>
      </c>
      <c r="C29" s="1133"/>
      <c r="D29" s="1133"/>
      <c r="E29" s="1133"/>
      <c r="F29" s="1133"/>
      <c r="G29" s="1133"/>
      <c r="H29" s="1133"/>
      <c r="I29" s="1133"/>
      <c r="J29" s="1133"/>
      <c r="K29" s="1133"/>
      <c r="L29" s="1133"/>
      <c r="M29" s="1133"/>
      <c r="N29" s="1133"/>
      <c r="O29" s="1133"/>
      <c r="P29" s="1134"/>
      <c r="Q29" s="1138">
        <v>1010</v>
      </c>
      <c r="R29" s="1139"/>
      <c r="S29" s="1139"/>
      <c r="T29" s="1139"/>
      <c r="U29" s="1139"/>
      <c r="V29" s="1139">
        <v>1009</v>
      </c>
      <c r="W29" s="1139"/>
      <c r="X29" s="1139"/>
      <c r="Y29" s="1139"/>
      <c r="Z29" s="1139"/>
      <c r="AA29" s="1139">
        <v>1</v>
      </c>
      <c r="AB29" s="1139"/>
      <c r="AC29" s="1139"/>
      <c r="AD29" s="1139"/>
      <c r="AE29" s="1140"/>
      <c r="AF29" s="1114">
        <v>1</v>
      </c>
      <c r="AG29" s="1115"/>
      <c r="AH29" s="1115"/>
      <c r="AI29" s="1115"/>
      <c r="AJ29" s="1116"/>
      <c r="AK29" s="1075">
        <v>286</v>
      </c>
      <c r="AL29" s="1066"/>
      <c r="AM29" s="1066"/>
      <c r="AN29" s="1066"/>
      <c r="AO29" s="1066"/>
      <c r="AP29" s="1066" t="s">
        <v>584</v>
      </c>
      <c r="AQ29" s="1066"/>
      <c r="AR29" s="1066"/>
      <c r="AS29" s="1066"/>
      <c r="AT29" s="1066"/>
      <c r="AU29" s="1066" t="s">
        <v>584</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410</v>
      </c>
      <c r="C30" s="1133"/>
      <c r="D30" s="1133"/>
      <c r="E30" s="1133"/>
      <c r="F30" s="1133"/>
      <c r="G30" s="1133"/>
      <c r="H30" s="1133"/>
      <c r="I30" s="1133"/>
      <c r="J30" s="1133"/>
      <c r="K30" s="1133"/>
      <c r="L30" s="1133"/>
      <c r="M30" s="1133"/>
      <c r="N30" s="1133"/>
      <c r="O30" s="1133"/>
      <c r="P30" s="1134"/>
      <c r="Q30" s="1138">
        <v>11007</v>
      </c>
      <c r="R30" s="1139"/>
      <c r="S30" s="1139"/>
      <c r="T30" s="1139"/>
      <c r="U30" s="1139"/>
      <c r="V30" s="1139">
        <v>10680</v>
      </c>
      <c r="W30" s="1139"/>
      <c r="X30" s="1139"/>
      <c r="Y30" s="1139"/>
      <c r="Z30" s="1139"/>
      <c r="AA30" s="1139">
        <v>327</v>
      </c>
      <c r="AB30" s="1139"/>
      <c r="AC30" s="1139"/>
      <c r="AD30" s="1139"/>
      <c r="AE30" s="1140"/>
      <c r="AF30" s="1114">
        <v>327</v>
      </c>
      <c r="AG30" s="1115"/>
      <c r="AH30" s="1115"/>
      <c r="AI30" s="1115"/>
      <c r="AJ30" s="1116"/>
      <c r="AK30" s="1075">
        <v>1531</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411</v>
      </c>
      <c r="C31" s="1133"/>
      <c r="D31" s="1133"/>
      <c r="E31" s="1133"/>
      <c r="F31" s="1133"/>
      <c r="G31" s="1133"/>
      <c r="H31" s="1133"/>
      <c r="I31" s="1133"/>
      <c r="J31" s="1133"/>
      <c r="K31" s="1133"/>
      <c r="L31" s="1133"/>
      <c r="M31" s="1133"/>
      <c r="N31" s="1133"/>
      <c r="O31" s="1133"/>
      <c r="P31" s="1134"/>
      <c r="Q31" s="1138">
        <v>20</v>
      </c>
      <c r="R31" s="1139"/>
      <c r="S31" s="1139"/>
      <c r="T31" s="1139"/>
      <c r="U31" s="1139"/>
      <c r="V31" s="1139">
        <v>20</v>
      </c>
      <c r="W31" s="1139"/>
      <c r="X31" s="1139"/>
      <c r="Y31" s="1139"/>
      <c r="Z31" s="1139"/>
      <c r="AA31" s="1139" t="s">
        <v>584</v>
      </c>
      <c r="AB31" s="1139"/>
      <c r="AC31" s="1139"/>
      <c r="AD31" s="1139"/>
      <c r="AE31" s="1140"/>
      <c r="AF31" s="1114" t="s">
        <v>128</v>
      </c>
      <c r="AG31" s="1115"/>
      <c r="AH31" s="1115"/>
      <c r="AI31" s="1115"/>
      <c r="AJ31" s="1116"/>
      <c r="AK31" s="1075">
        <v>1</v>
      </c>
      <c r="AL31" s="1066"/>
      <c r="AM31" s="1066"/>
      <c r="AN31" s="1066"/>
      <c r="AO31" s="1066"/>
      <c r="AP31" s="1066">
        <v>37</v>
      </c>
      <c r="AQ31" s="1066"/>
      <c r="AR31" s="1066"/>
      <c r="AS31" s="1066"/>
      <c r="AT31" s="1066"/>
      <c r="AU31" s="1066">
        <v>18</v>
      </c>
      <c r="AV31" s="1066"/>
      <c r="AW31" s="1066"/>
      <c r="AX31" s="1066"/>
      <c r="AY31" s="1066"/>
      <c r="AZ31" s="1137" t="s">
        <v>584</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412</v>
      </c>
      <c r="C32" s="1133"/>
      <c r="D32" s="1133"/>
      <c r="E32" s="1133"/>
      <c r="F32" s="1133"/>
      <c r="G32" s="1133"/>
      <c r="H32" s="1133"/>
      <c r="I32" s="1133"/>
      <c r="J32" s="1133"/>
      <c r="K32" s="1133"/>
      <c r="L32" s="1133"/>
      <c r="M32" s="1133"/>
      <c r="N32" s="1133"/>
      <c r="O32" s="1133"/>
      <c r="P32" s="1134"/>
      <c r="Q32" s="1138">
        <v>1457</v>
      </c>
      <c r="R32" s="1139"/>
      <c r="S32" s="1139"/>
      <c r="T32" s="1139"/>
      <c r="U32" s="1139"/>
      <c r="V32" s="1139">
        <v>1325</v>
      </c>
      <c r="W32" s="1139"/>
      <c r="X32" s="1139"/>
      <c r="Y32" s="1139"/>
      <c r="Z32" s="1139"/>
      <c r="AA32" s="1139">
        <v>132</v>
      </c>
      <c r="AB32" s="1139"/>
      <c r="AC32" s="1139"/>
      <c r="AD32" s="1139"/>
      <c r="AE32" s="1140"/>
      <c r="AF32" s="1114">
        <v>2272</v>
      </c>
      <c r="AG32" s="1115"/>
      <c r="AH32" s="1115"/>
      <c r="AI32" s="1115"/>
      <c r="AJ32" s="1116"/>
      <c r="AK32" s="1075">
        <v>133</v>
      </c>
      <c r="AL32" s="1066"/>
      <c r="AM32" s="1066"/>
      <c r="AN32" s="1066"/>
      <c r="AO32" s="1066"/>
      <c r="AP32" s="1066">
        <v>6226</v>
      </c>
      <c r="AQ32" s="1066"/>
      <c r="AR32" s="1066"/>
      <c r="AS32" s="1066"/>
      <c r="AT32" s="1066"/>
      <c r="AU32" s="1066">
        <v>1457</v>
      </c>
      <c r="AV32" s="1066"/>
      <c r="AW32" s="1066"/>
      <c r="AX32" s="1066"/>
      <c r="AY32" s="1066"/>
      <c r="AZ32" s="1137" t="s">
        <v>584</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414</v>
      </c>
      <c r="C33" s="1133"/>
      <c r="D33" s="1133"/>
      <c r="E33" s="1133"/>
      <c r="F33" s="1133"/>
      <c r="G33" s="1133"/>
      <c r="H33" s="1133"/>
      <c r="I33" s="1133"/>
      <c r="J33" s="1133"/>
      <c r="K33" s="1133"/>
      <c r="L33" s="1133"/>
      <c r="M33" s="1133"/>
      <c r="N33" s="1133"/>
      <c r="O33" s="1133"/>
      <c r="P33" s="1134"/>
      <c r="Q33" s="1138">
        <v>79</v>
      </c>
      <c r="R33" s="1139"/>
      <c r="S33" s="1139"/>
      <c r="T33" s="1139"/>
      <c r="U33" s="1139"/>
      <c r="V33" s="1139">
        <v>74</v>
      </c>
      <c r="W33" s="1139"/>
      <c r="X33" s="1139"/>
      <c r="Y33" s="1139"/>
      <c r="Z33" s="1139"/>
      <c r="AA33" s="1139">
        <v>5</v>
      </c>
      <c r="AB33" s="1139"/>
      <c r="AC33" s="1139"/>
      <c r="AD33" s="1139"/>
      <c r="AE33" s="1140"/>
      <c r="AF33" s="1114">
        <v>158</v>
      </c>
      <c r="AG33" s="1115"/>
      <c r="AH33" s="1115"/>
      <c r="AI33" s="1115"/>
      <c r="AJ33" s="1116"/>
      <c r="AK33" s="1075">
        <v>27</v>
      </c>
      <c r="AL33" s="1066"/>
      <c r="AM33" s="1066"/>
      <c r="AN33" s="1066"/>
      <c r="AO33" s="1066"/>
      <c r="AP33" s="1066">
        <v>1293</v>
      </c>
      <c r="AQ33" s="1066"/>
      <c r="AR33" s="1066"/>
      <c r="AS33" s="1066"/>
      <c r="AT33" s="1066"/>
      <c r="AU33" s="1066">
        <v>400</v>
      </c>
      <c r="AV33" s="1066"/>
      <c r="AW33" s="1066"/>
      <c r="AX33" s="1066"/>
      <c r="AY33" s="1066"/>
      <c r="AZ33" s="1137" t="s">
        <v>584</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415</v>
      </c>
      <c r="C34" s="1133"/>
      <c r="D34" s="1133"/>
      <c r="E34" s="1133"/>
      <c r="F34" s="1133"/>
      <c r="G34" s="1133"/>
      <c r="H34" s="1133"/>
      <c r="I34" s="1133"/>
      <c r="J34" s="1133"/>
      <c r="K34" s="1133"/>
      <c r="L34" s="1133"/>
      <c r="M34" s="1133"/>
      <c r="N34" s="1133"/>
      <c r="O34" s="1133"/>
      <c r="P34" s="1134"/>
      <c r="Q34" s="1138">
        <v>1437</v>
      </c>
      <c r="R34" s="1139"/>
      <c r="S34" s="1139"/>
      <c r="T34" s="1139"/>
      <c r="U34" s="1139"/>
      <c r="V34" s="1139">
        <v>1450</v>
      </c>
      <c r="W34" s="1139"/>
      <c r="X34" s="1139"/>
      <c r="Y34" s="1139"/>
      <c r="Z34" s="1139"/>
      <c r="AA34" s="1139">
        <v>-13</v>
      </c>
      <c r="AB34" s="1139"/>
      <c r="AC34" s="1139"/>
      <c r="AD34" s="1139"/>
      <c r="AE34" s="1140"/>
      <c r="AF34" s="1114">
        <v>144</v>
      </c>
      <c r="AG34" s="1115"/>
      <c r="AH34" s="1115"/>
      <c r="AI34" s="1115"/>
      <c r="AJ34" s="1116"/>
      <c r="AK34" s="1075">
        <v>810</v>
      </c>
      <c r="AL34" s="1066"/>
      <c r="AM34" s="1066"/>
      <c r="AN34" s="1066"/>
      <c r="AO34" s="1066"/>
      <c r="AP34" s="1066">
        <v>15931</v>
      </c>
      <c r="AQ34" s="1066"/>
      <c r="AR34" s="1066"/>
      <c r="AS34" s="1066"/>
      <c r="AT34" s="1066"/>
      <c r="AU34" s="1066">
        <v>11072</v>
      </c>
      <c r="AV34" s="1066"/>
      <c r="AW34" s="1066"/>
      <c r="AX34" s="1066"/>
      <c r="AY34" s="1066"/>
      <c r="AZ34" s="1137" t="s">
        <v>584</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416</v>
      </c>
      <c r="C35" s="1133"/>
      <c r="D35" s="1133"/>
      <c r="E35" s="1133"/>
      <c r="F35" s="1133"/>
      <c r="G35" s="1133"/>
      <c r="H35" s="1133"/>
      <c r="I35" s="1133"/>
      <c r="J35" s="1133"/>
      <c r="K35" s="1133"/>
      <c r="L35" s="1133"/>
      <c r="M35" s="1133"/>
      <c r="N35" s="1133"/>
      <c r="O35" s="1133"/>
      <c r="P35" s="1134"/>
      <c r="Q35" s="1138">
        <v>11809</v>
      </c>
      <c r="R35" s="1139"/>
      <c r="S35" s="1139"/>
      <c r="T35" s="1139"/>
      <c r="U35" s="1139"/>
      <c r="V35" s="1139">
        <v>12264</v>
      </c>
      <c r="W35" s="1139"/>
      <c r="X35" s="1139"/>
      <c r="Y35" s="1139"/>
      <c r="Z35" s="1139"/>
      <c r="AA35" s="1139">
        <v>-456</v>
      </c>
      <c r="AB35" s="1139"/>
      <c r="AC35" s="1139"/>
      <c r="AD35" s="1139"/>
      <c r="AE35" s="1140"/>
      <c r="AF35" s="1114" t="s">
        <v>128</v>
      </c>
      <c r="AG35" s="1115"/>
      <c r="AH35" s="1115"/>
      <c r="AI35" s="1115"/>
      <c r="AJ35" s="1116"/>
      <c r="AK35" s="1075">
        <v>1739</v>
      </c>
      <c r="AL35" s="1066"/>
      <c r="AM35" s="1066"/>
      <c r="AN35" s="1066"/>
      <c r="AO35" s="1066"/>
      <c r="AP35" s="1066">
        <v>7037</v>
      </c>
      <c r="AQ35" s="1066"/>
      <c r="AR35" s="1066"/>
      <c r="AS35" s="1066"/>
      <c r="AT35" s="1066"/>
      <c r="AU35" s="1066">
        <v>4426</v>
      </c>
      <c r="AV35" s="1066"/>
      <c r="AW35" s="1066"/>
      <c r="AX35" s="1066"/>
      <c r="AY35" s="1066"/>
      <c r="AZ35" s="1137" t="s">
        <v>602</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417</v>
      </c>
      <c r="C36" s="1133"/>
      <c r="D36" s="1133"/>
      <c r="E36" s="1133"/>
      <c r="F36" s="1133"/>
      <c r="G36" s="1133"/>
      <c r="H36" s="1133"/>
      <c r="I36" s="1133"/>
      <c r="J36" s="1133"/>
      <c r="K36" s="1133"/>
      <c r="L36" s="1133"/>
      <c r="M36" s="1133"/>
      <c r="N36" s="1133"/>
      <c r="O36" s="1133"/>
      <c r="P36" s="1134"/>
      <c r="Q36" s="1138">
        <v>101</v>
      </c>
      <c r="R36" s="1139"/>
      <c r="S36" s="1139"/>
      <c r="T36" s="1139"/>
      <c r="U36" s="1139"/>
      <c r="V36" s="1139">
        <v>99</v>
      </c>
      <c r="W36" s="1139"/>
      <c r="X36" s="1139"/>
      <c r="Y36" s="1139"/>
      <c r="Z36" s="1139"/>
      <c r="AA36" s="1139">
        <v>2</v>
      </c>
      <c r="AB36" s="1139"/>
      <c r="AC36" s="1139"/>
      <c r="AD36" s="1139"/>
      <c r="AE36" s="1140"/>
      <c r="AF36" s="1114">
        <v>2</v>
      </c>
      <c r="AG36" s="1115"/>
      <c r="AH36" s="1115"/>
      <c r="AI36" s="1115"/>
      <c r="AJ36" s="1116"/>
      <c r="AK36" s="1075">
        <v>94</v>
      </c>
      <c r="AL36" s="1066"/>
      <c r="AM36" s="1066"/>
      <c r="AN36" s="1066"/>
      <c r="AO36" s="1066"/>
      <c r="AP36" s="1066" t="s">
        <v>584</v>
      </c>
      <c r="AQ36" s="1066"/>
      <c r="AR36" s="1066"/>
      <c r="AS36" s="1066"/>
      <c r="AT36" s="1066"/>
      <c r="AU36" s="1066" t="s">
        <v>584</v>
      </c>
      <c r="AV36" s="1066"/>
      <c r="AW36" s="1066"/>
      <c r="AX36" s="1066"/>
      <c r="AY36" s="1066"/>
      <c r="AZ36" s="1137" t="s">
        <v>584</v>
      </c>
      <c r="BA36" s="1137"/>
      <c r="BB36" s="1137"/>
      <c r="BC36" s="1137"/>
      <c r="BD36" s="1137"/>
      <c r="BE36" s="1127" t="s">
        <v>418</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419</v>
      </c>
      <c r="C37" s="1133"/>
      <c r="D37" s="1133"/>
      <c r="E37" s="1133"/>
      <c r="F37" s="1133"/>
      <c r="G37" s="1133"/>
      <c r="H37" s="1133"/>
      <c r="I37" s="1133"/>
      <c r="J37" s="1133"/>
      <c r="K37" s="1133"/>
      <c r="L37" s="1133"/>
      <c r="M37" s="1133"/>
      <c r="N37" s="1133"/>
      <c r="O37" s="1133"/>
      <c r="P37" s="1134"/>
      <c r="Q37" s="1138">
        <v>439</v>
      </c>
      <c r="R37" s="1139"/>
      <c r="S37" s="1139"/>
      <c r="T37" s="1139"/>
      <c r="U37" s="1139"/>
      <c r="V37" s="1139">
        <v>434</v>
      </c>
      <c r="W37" s="1139"/>
      <c r="X37" s="1139"/>
      <c r="Y37" s="1139"/>
      <c r="Z37" s="1139"/>
      <c r="AA37" s="1139">
        <v>4</v>
      </c>
      <c r="AB37" s="1139"/>
      <c r="AC37" s="1139"/>
      <c r="AD37" s="1139"/>
      <c r="AE37" s="1140"/>
      <c r="AF37" s="1114">
        <v>4</v>
      </c>
      <c r="AG37" s="1115"/>
      <c r="AH37" s="1115"/>
      <c r="AI37" s="1115"/>
      <c r="AJ37" s="1116"/>
      <c r="AK37" s="1075">
        <v>261</v>
      </c>
      <c r="AL37" s="1066"/>
      <c r="AM37" s="1066"/>
      <c r="AN37" s="1066"/>
      <c r="AO37" s="1066"/>
      <c r="AP37" s="1066">
        <v>3220</v>
      </c>
      <c r="AQ37" s="1066"/>
      <c r="AR37" s="1066"/>
      <c r="AS37" s="1066"/>
      <c r="AT37" s="1066"/>
      <c r="AU37" s="1066">
        <v>3184</v>
      </c>
      <c r="AV37" s="1066"/>
      <c r="AW37" s="1066"/>
      <c r="AX37" s="1066"/>
      <c r="AY37" s="1066"/>
      <c r="AZ37" s="1137" t="s">
        <v>584</v>
      </c>
      <c r="BA37" s="1137"/>
      <c r="BB37" s="1137"/>
      <c r="BC37" s="1137"/>
      <c r="BD37" s="1137"/>
      <c r="BE37" s="1127" t="s">
        <v>418</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t="s">
        <v>420</v>
      </c>
      <c r="C38" s="1133"/>
      <c r="D38" s="1133"/>
      <c r="E38" s="1133"/>
      <c r="F38" s="1133"/>
      <c r="G38" s="1133"/>
      <c r="H38" s="1133"/>
      <c r="I38" s="1133"/>
      <c r="J38" s="1133"/>
      <c r="K38" s="1133"/>
      <c r="L38" s="1133"/>
      <c r="M38" s="1133"/>
      <c r="N38" s="1133"/>
      <c r="O38" s="1133"/>
      <c r="P38" s="1134"/>
      <c r="Q38" s="1138">
        <v>30</v>
      </c>
      <c r="R38" s="1139"/>
      <c r="S38" s="1139"/>
      <c r="T38" s="1139"/>
      <c r="U38" s="1139"/>
      <c r="V38" s="1139">
        <v>29</v>
      </c>
      <c r="W38" s="1139"/>
      <c r="X38" s="1139"/>
      <c r="Y38" s="1139"/>
      <c r="Z38" s="1139"/>
      <c r="AA38" s="1139">
        <v>1</v>
      </c>
      <c r="AB38" s="1139"/>
      <c r="AC38" s="1139"/>
      <c r="AD38" s="1139"/>
      <c r="AE38" s="1140"/>
      <c r="AF38" s="1114">
        <v>1</v>
      </c>
      <c r="AG38" s="1115"/>
      <c r="AH38" s="1115"/>
      <c r="AI38" s="1115"/>
      <c r="AJ38" s="1116"/>
      <c r="AK38" s="1075">
        <v>18</v>
      </c>
      <c r="AL38" s="1066"/>
      <c r="AM38" s="1066"/>
      <c r="AN38" s="1066"/>
      <c r="AO38" s="1066"/>
      <c r="AP38" s="1066">
        <v>112</v>
      </c>
      <c r="AQ38" s="1066"/>
      <c r="AR38" s="1066"/>
      <c r="AS38" s="1066"/>
      <c r="AT38" s="1066"/>
      <c r="AU38" s="1066">
        <v>112</v>
      </c>
      <c r="AV38" s="1066"/>
      <c r="AW38" s="1066"/>
      <c r="AX38" s="1066"/>
      <c r="AY38" s="1066"/>
      <c r="AZ38" s="1137" t="s">
        <v>584</v>
      </c>
      <c r="BA38" s="1137"/>
      <c r="BB38" s="1137"/>
      <c r="BC38" s="1137"/>
      <c r="BD38" s="1137"/>
      <c r="BE38" s="1127" t="s">
        <v>418</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395</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3059</v>
      </c>
      <c r="AG63" s="1054"/>
      <c r="AH63" s="1054"/>
      <c r="AI63" s="1054"/>
      <c r="AJ63" s="1125"/>
      <c r="AK63" s="1126"/>
      <c r="AL63" s="1058"/>
      <c r="AM63" s="1058"/>
      <c r="AN63" s="1058"/>
      <c r="AO63" s="1058"/>
      <c r="AP63" s="1054">
        <v>33856</v>
      </c>
      <c r="AQ63" s="1054"/>
      <c r="AR63" s="1054"/>
      <c r="AS63" s="1054"/>
      <c r="AT63" s="1054"/>
      <c r="AU63" s="1054">
        <v>20669</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424</v>
      </c>
      <c r="B66" s="1091"/>
      <c r="C66" s="1091"/>
      <c r="D66" s="1091"/>
      <c r="E66" s="1091"/>
      <c r="F66" s="1091"/>
      <c r="G66" s="1091"/>
      <c r="H66" s="1091"/>
      <c r="I66" s="1091"/>
      <c r="J66" s="1091"/>
      <c r="K66" s="1091"/>
      <c r="L66" s="1091"/>
      <c r="M66" s="1091"/>
      <c r="N66" s="1091"/>
      <c r="O66" s="1091"/>
      <c r="P66" s="1092"/>
      <c r="Q66" s="1096" t="s">
        <v>400</v>
      </c>
      <c r="R66" s="1097"/>
      <c r="S66" s="1097"/>
      <c r="T66" s="1097"/>
      <c r="U66" s="1098"/>
      <c r="V66" s="1096" t="s">
        <v>401</v>
      </c>
      <c r="W66" s="1097"/>
      <c r="X66" s="1097"/>
      <c r="Y66" s="1097"/>
      <c r="Z66" s="1098"/>
      <c r="AA66" s="1096" t="s">
        <v>402</v>
      </c>
      <c r="AB66" s="1097"/>
      <c r="AC66" s="1097"/>
      <c r="AD66" s="1097"/>
      <c r="AE66" s="1098"/>
      <c r="AF66" s="1102" t="s">
        <v>403</v>
      </c>
      <c r="AG66" s="1103"/>
      <c r="AH66" s="1103"/>
      <c r="AI66" s="1103"/>
      <c r="AJ66" s="1104"/>
      <c r="AK66" s="1096" t="s">
        <v>404</v>
      </c>
      <c r="AL66" s="1091"/>
      <c r="AM66" s="1091"/>
      <c r="AN66" s="1091"/>
      <c r="AO66" s="1092"/>
      <c r="AP66" s="1096" t="s">
        <v>425</v>
      </c>
      <c r="AQ66" s="1097"/>
      <c r="AR66" s="1097"/>
      <c r="AS66" s="1097"/>
      <c r="AT66" s="1098"/>
      <c r="AU66" s="1096" t="s">
        <v>426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585</v>
      </c>
      <c r="C68" s="1081"/>
      <c r="D68" s="1081"/>
      <c r="E68" s="1081"/>
      <c r="F68" s="1081"/>
      <c r="G68" s="1081"/>
      <c r="H68" s="1081"/>
      <c r="I68" s="1081"/>
      <c r="J68" s="1081"/>
      <c r="K68" s="1081"/>
      <c r="L68" s="1081"/>
      <c r="M68" s="1081"/>
      <c r="N68" s="1081"/>
      <c r="O68" s="1081"/>
      <c r="P68" s="1082"/>
      <c r="Q68" s="1083">
        <v>8482</v>
      </c>
      <c r="R68" s="1077"/>
      <c r="S68" s="1077"/>
      <c r="T68" s="1077"/>
      <c r="U68" s="1077"/>
      <c r="V68" s="1077">
        <v>8156</v>
      </c>
      <c r="W68" s="1077"/>
      <c r="X68" s="1077"/>
      <c r="Y68" s="1077"/>
      <c r="Z68" s="1077"/>
      <c r="AA68" s="1077">
        <v>326</v>
      </c>
      <c r="AB68" s="1077"/>
      <c r="AC68" s="1077"/>
      <c r="AD68" s="1077"/>
      <c r="AE68" s="1077"/>
      <c r="AF68" s="1077">
        <v>326</v>
      </c>
      <c r="AG68" s="1077"/>
      <c r="AH68" s="1077"/>
      <c r="AI68" s="1077"/>
      <c r="AJ68" s="1077"/>
      <c r="AK68" s="1077">
        <v>511</v>
      </c>
      <c r="AL68" s="1077"/>
      <c r="AM68" s="1077"/>
      <c r="AN68" s="1077"/>
      <c r="AO68" s="1077"/>
      <c r="AP68" s="1077" t="s">
        <v>584</v>
      </c>
      <c r="AQ68" s="1077"/>
      <c r="AR68" s="1077"/>
      <c r="AS68" s="1077"/>
      <c r="AT68" s="1077"/>
      <c r="AU68" s="1077" t="s">
        <v>584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586</v>
      </c>
      <c r="C69" s="1070"/>
      <c r="D69" s="1070"/>
      <c r="E69" s="1070"/>
      <c r="F69" s="1070"/>
      <c r="G69" s="1070"/>
      <c r="H69" s="1070"/>
      <c r="I69" s="1070"/>
      <c r="J69" s="1070"/>
      <c r="K69" s="1070"/>
      <c r="L69" s="1070"/>
      <c r="M69" s="1070"/>
      <c r="N69" s="1070"/>
      <c r="O69" s="1070"/>
      <c r="P69" s="1071"/>
      <c r="Q69" s="1072">
        <v>99</v>
      </c>
      <c r="R69" s="1066"/>
      <c r="S69" s="1066"/>
      <c r="T69" s="1066"/>
      <c r="U69" s="1066"/>
      <c r="V69" s="1066">
        <v>81</v>
      </c>
      <c r="W69" s="1066"/>
      <c r="X69" s="1066"/>
      <c r="Y69" s="1066"/>
      <c r="Z69" s="1066"/>
      <c r="AA69" s="1066">
        <v>17</v>
      </c>
      <c r="AB69" s="1066"/>
      <c r="AC69" s="1066"/>
      <c r="AD69" s="1066"/>
      <c r="AE69" s="1066"/>
      <c r="AF69" s="1066">
        <v>17</v>
      </c>
      <c r="AG69" s="1066"/>
      <c r="AH69" s="1066"/>
      <c r="AI69" s="1066"/>
      <c r="AJ69" s="1066"/>
      <c r="AK69" s="1066" t="s">
        <v>584</v>
      </c>
      <c r="AL69" s="1066"/>
      <c r="AM69" s="1066"/>
      <c r="AN69" s="1066"/>
      <c r="AO69" s="1066"/>
      <c r="AP69" s="1066" t="s">
        <v>584</v>
      </c>
      <c r="AQ69" s="1066"/>
      <c r="AR69" s="1066"/>
      <c r="AS69" s="1066"/>
      <c r="AT69" s="1066"/>
      <c r="AU69" s="1066" t="s">
        <v>590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587</v>
      </c>
      <c r="C70" s="1070"/>
      <c r="D70" s="1070"/>
      <c r="E70" s="1070"/>
      <c r="F70" s="1070"/>
      <c r="G70" s="1070"/>
      <c r="H70" s="1070"/>
      <c r="I70" s="1070"/>
      <c r="J70" s="1070"/>
      <c r="K70" s="1070"/>
      <c r="L70" s="1070"/>
      <c r="M70" s="1070"/>
      <c r="N70" s="1070"/>
      <c r="O70" s="1070"/>
      <c r="P70" s="1071"/>
      <c r="Q70" s="1072">
        <v>136</v>
      </c>
      <c r="R70" s="1066"/>
      <c r="S70" s="1066"/>
      <c r="T70" s="1066"/>
      <c r="U70" s="1066"/>
      <c r="V70" s="1066">
        <v>121</v>
      </c>
      <c r="W70" s="1066"/>
      <c r="X70" s="1066"/>
      <c r="Y70" s="1066"/>
      <c r="Z70" s="1066"/>
      <c r="AA70" s="1066">
        <v>16</v>
      </c>
      <c r="AB70" s="1066"/>
      <c r="AC70" s="1066"/>
      <c r="AD70" s="1066"/>
      <c r="AE70" s="1066"/>
      <c r="AF70" s="1066">
        <v>16</v>
      </c>
      <c r="AG70" s="1066"/>
      <c r="AH70" s="1066"/>
      <c r="AI70" s="1066"/>
      <c r="AJ70" s="1066"/>
      <c r="AK70" s="1066">
        <v>12</v>
      </c>
      <c r="AL70" s="1066"/>
      <c r="AM70" s="1066"/>
      <c r="AN70" s="1066"/>
      <c r="AO70" s="1066"/>
      <c r="AP70" s="1066" t="s">
        <v>584</v>
      </c>
      <c r="AQ70" s="1066"/>
      <c r="AR70" s="1066"/>
      <c r="AS70" s="1066"/>
      <c r="AT70" s="1066"/>
      <c r="AU70" s="1066" t="s">
        <v>591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588</v>
      </c>
      <c r="C71" s="1070"/>
      <c r="D71" s="1070"/>
      <c r="E71" s="1070"/>
      <c r="F71" s="1070"/>
      <c r="G71" s="1070"/>
      <c r="H71" s="1070"/>
      <c r="I71" s="1070"/>
      <c r="J71" s="1070"/>
      <c r="K71" s="1070"/>
      <c r="L71" s="1070"/>
      <c r="M71" s="1070"/>
      <c r="N71" s="1070"/>
      <c r="O71" s="1070"/>
      <c r="P71" s="1071"/>
      <c r="Q71" s="1072">
        <v>545</v>
      </c>
      <c r="R71" s="1066"/>
      <c r="S71" s="1066"/>
      <c r="T71" s="1066"/>
      <c r="U71" s="1066"/>
      <c r="V71" s="1066">
        <v>482</v>
      </c>
      <c r="W71" s="1066"/>
      <c r="X71" s="1066"/>
      <c r="Y71" s="1066"/>
      <c r="Z71" s="1066"/>
      <c r="AA71" s="1066">
        <v>63</v>
      </c>
      <c r="AB71" s="1066"/>
      <c r="AC71" s="1066"/>
      <c r="AD71" s="1066"/>
      <c r="AE71" s="1066"/>
      <c r="AF71" s="1066">
        <v>63</v>
      </c>
      <c r="AG71" s="1066"/>
      <c r="AH71" s="1066"/>
      <c r="AI71" s="1066"/>
      <c r="AJ71" s="1066"/>
      <c r="AK71" s="1066" t="s">
        <v>584</v>
      </c>
      <c r="AL71" s="1066"/>
      <c r="AM71" s="1066"/>
      <c r="AN71" s="1066"/>
      <c r="AO71" s="1066"/>
      <c r="AP71" s="1066" t="s">
        <v>584</v>
      </c>
      <c r="AQ71" s="1066"/>
      <c r="AR71" s="1066"/>
      <c r="AS71" s="1066"/>
      <c r="AT71" s="1066"/>
      <c r="AU71" s="1066" t="s">
        <v>584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589</v>
      </c>
      <c r="C72" s="1070"/>
      <c r="D72" s="1070"/>
      <c r="E72" s="1070"/>
      <c r="F72" s="1070"/>
      <c r="G72" s="1070"/>
      <c r="H72" s="1070"/>
      <c r="I72" s="1070"/>
      <c r="J72" s="1070"/>
      <c r="K72" s="1070"/>
      <c r="L72" s="1070"/>
      <c r="M72" s="1070"/>
      <c r="N72" s="1070"/>
      <c r="O72" s="1070"/>
      <c r="P72" s="1071"/>
      <c r="Q72" s="1072">
        <v>153416</v>
      </c>
      <c r="R72" s="1066"/>
      <c r="S72" s="1066"/>
      <c r="T72" s="1066"/>
      <c r="U72" s="1066"/>
      <c r="V72" s="1066">
        <v>145697</v>
      </c>
      <c r="W72" s="1066"/>
      <c r="X72" s="1066"/>
      <c r="Y72" s="1066"/>
      <c r="Z72" s="1066"/>
      <c r="AA72" s="1066">
        <v>7719</v>
      </c>
      <c r="AB72" s="1066"/>
      <c r="AC72" s="1066"/>
      <c r="AD72" s="1066"/>
      <c r="AE72" s="1066"/>
      <c r="AF72" s="1066">
        <v>7719</v>
      </c>
      <c r="AG72" s="1066"/>
      <c r="AH72" s="1066"/>
      <c r="AI72" s="1066"/>
      <c r="AJ72" s="1066"/>
      <c r="AK72" s="1066">
        <v>1414</v>
      </c>
      <c r="AL72" s="1066"/>
      <c r="AM72" s="1066"/>
      <c r="AN72" s="1066"/>
      <c r="AO72" s="1066"/>
      <c r="AP72" s="1066" t="s">
        <v>583</v>
      </c>
      <c r="AQ72" s="1066"/>
      <c r="AR72" s="1066"/>
      <c r="AS72" s="1066"/>
      <c r="AT72" s="1066"/>
      <c r="AU72" s="1066" t="s">
        <v>584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395</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8040</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37</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305</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305</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305</v>
      </c>
      <c r="DR109" s="989"/>
      <c r="DS109" s="989"/>
      <c r="DT109" s="989"/>
      <c r="DU109" s="990"/>
      <c r="DV109" s="991" t="s">
        <v>438</v>
      </c>
      <c r="DW109" s="989"/>
      <c r="DX109" s="989"/>
      <c r="DY109" s="989"/>
      <c r="DZ109" s="1020"/>
    </row>
    <row r="110" spans="1:131" s="248" customFormat="1" ht="26.25" customHeight="1">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3260629</v>
      </c>
      <c r="AB110" s="982"/>
      <c r="AC110" s="982"/>
      <c r="AD110" s="982"/>
      <c r="AE110" s="983"/>
      <c r="AF110" s="984">
        <v>3254364</v>
      </c>
      <c r="AG110" s="982"/>
      <c r="AH110" s="982"/>
      <c r="AI110" s="982"/>
      <c r="AJ110" s="983"/>
      <c r="AK110" s="984">
        <v>3312504</v>
      </c>
      <c r="AL110" s="982"/>
      <c r="AM110" s="982"/>
      <c r="AN110" s="982"/>
      <c r="AO110" s="983"/>
      <c r="AP110" s="985">
        <v>17.7</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30935539</v>
      </c>
      <c r="BR110" s="929"/>
      <c r="BS110" s="929"/>
      <c r="BT110" s="929"/>
      <c r="BU110" s="929"/>
      <c r="BV110" s="929">
        <v>30713502</v>
      </c>
      <c r="BW110" s="929"/>
      <c r="BX110" s="929"/>
      <c r="BY110" s="929"/>
      <c r="BZ110" s="929"/>
      <c r="CA110" s="929">
        <v>33091666</v>
      </c>
      <c r="CB110" s="929"/>
      <c r="CC110" s="929"/>
      <c r="CD110" s="929"/>
      <c r="CE110" s="929"/>
      <c r="CF110" s="953">
        <v>177.2</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254543</v>
      </c>
      <c r="DH110" s="929"/>
      <c r="DI110" s="929"/>
      <c r="DJ110" s="929"/>
      <c r="DK110" s="929"/>
      <c r="DL110" s="929">
        <v>63671</v>
      </c>
      <c r="DM110" s="929"/>
      <c r="DN110" s="929"/>
      <c r="DO110" s="929"/>
      <c r="DP110" s="929"/>
      <c r="DQ110" s="929">
        <v>2311300</v>
      </c>
      <c r="DR110" s="929"/>
      <c r="DS110" s="929"/>
      <c r="DT110" s="929"/>
      <c r="DU110" s="929"/>
      <c r="DV110" s="930">
        <v>12.4</v>
      </c>
      <c r="DW110" s="930"/>
      <c r="DX110" s="930"/>
      <c r="DY110" s="930"/>
      <c r="DZ110" s="931"/>
    </row>
    <row r="111" spans="1:131" s="248" customFormat="1" ht="26.25" customHeight="1">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290387</v>
      </c>
      <c r="BR111" s="901"/>
      <c r="BS111" s="901"/>
      <c r="BT111" s="901"/>
      <c r="BU111" s="901"/>
      <c r="BV111" s="901">
        <v>91253</v>
      </c>
      <c r="BW111" s="901"/>
      <c r="BX111" s="901"/>
      <c r="BY111" s="901"/>
      <c r="BZ111" s="901"/>
      <c r="CA111" s="901">
        <v>2331978</v>
      </c>
      <c r="CB111" s="901"/>
      <c r="CC111" s="901"/>
      <c r="CD111" s="901"/>
      <c r="CE111" s="901"/>
      <c r="CF111" s="962">
        <v>12.5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21866143</v>
      </c>
      <c r="BR112" s="901"/>
      <c r="BS112" s="901"/>
      <c r="BT112" s="901"/>
      <c r="BU112" s="901"/>
      <c r="BV112" s="901">
        <v>21121992</v>
      </c>
      <c r="BW112" s="901"/>
      <c r="BX112" s="901"/>
      <c r="BY112" s="901"/>
      <c r="BZ112" s="901"/>
      <c r="CA112" s="901">
        <v>20668458</v>
      </c>
      <c r="CB112" s="901"/>
      <c r="CC112" s="901"/>
      <c r="CD112" s="901"/>
      <c r="CE112" s="901"/>
      <c r="CF112" s="962">
        <v>110.7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1535656</v>
      </c>
      <c r="AB113" s="1010"/>
      <c r="AC113" s="1010"/>
      <c r="AD113" s="1010"/>
      <c r="AE113" s="1011"/>
      <c r="AF113" s="1012">
        <v>1503863</v>
      </c>
      <c r="AG113" s="1010"/>
      <c r="AH113" s="1010"/>
      <c r="AI113" s="1010"/>
      <c r="AJ113" s="1011"/>
      <c r="AK113" s="1012">
        <v>1467349</v>
      </c>
      <c r="AL113" s="1010"/>
      <c r="AM113" s="1010"/>
      <c r="AN113" s="1010"/>
      <c r="AO113" s="1011"/>
      <c r="AP113" s="1013">
        <v>7.9</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128</v>
      </c>
      <c r="BR113" s="901"/>
      <c r="BS113" s="901"/>
      <c r="BT113" s="901"/>
      <c r="BU113" s="901"/>
      <c r="BV113" s="901" t="s">
        <v>128</v>
      </c>
      <c r="BW113" s="901"/>
      <c r="BX113" s="901"/>
      <c r="BY113" s="901"/>
      <c r="BZ113" s="901"/>
      <c r="CA113" s="901" t="s">
        <v>128</v>
      </c>
      <c r="CB113" s="901"/>
      <c r="CC113" s="901"/>
      <c r="CD113" s="901"/>
      <c r="CE113" s="901"/>
      <c r="CF113" s="962" t="s">
        <v>128</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128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128</v>
      </c>
      <c r="AB114" s="864"/>
      <c r="AC114" s="864"/>
      <c r="AD114" s="864"/>
      <c r="AE114" s="865"/>
      <c r="AF114" s="866" t="s">
        <v>128</v>
      </c>
      <c r="AG114" s="864"/>
      <c r="AH114" s="864"/>
      <c r="AI114" s="864"/>
      <c r="AJ114" s="865"/>
      <c r="AK114" s="866" t="s">
        <v>128</v>
      </c>
      <c r="AL114" s="864"/>
      <c r="AM114" s="864"/>
      <c r="AN114" s="864"/>
      <c r="AO114" s="865"/>
      <c r="AP114" s="911" t="s">
        <v>128</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5720142</v>
      </c>
      <c r="BR114" s="901"/>
      <c r="BS114" s="901"/>
      <c r="BT114" s="901"/>
      <c r="BU114" s="901"/>
      <c r="BV114" s="901">
        <v>5795174</v>
      </c>
      <c r="BW114" s="901"/>
      <c r="BX114" s="901"/>
      <c r="BY114" s="901"/>
      <c r="BZ114" s="901"/>
      <c r="CA114" s="901">
        <v>5836464</v>
      </c>
      <c r="CB114" s="901"/>
      <c r="CC114" s="901"/>
      <c r="CD114" s="901"/>
      <c r="CE114" s="901"/>
      <c r="CF114" s="962">
        <v>31.3</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200526</v>
      </c>
      <c r="AB115" s="1010"/>
      <c r="AC115" s="1010"/>
      <c r="AD115" s="1010"/>
      <c r="AE115" s="1011"/>
      <c r="AF115" s="1012">
        <v>199143</v>
      </c>
      <c r="AG115" s="1010"/>
      <c r="AH115" s="1010"/>
      <c r="AI115" s="1010"/>
      <c r="AJ115" s="1011"/>
      <c r="AK115" s="1012">
        <v>70582</v>
      </c>
      <c r="AL115" s="1010"/>
      <c r="AM115" s="1010"/>
      <c r="AN115" s="1010"/>
      <c r="AO115" s="1011"/>
      <c r="AP115" s="1013">
        <v>0.4</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128</v>
      </c>
      <c r="BW115" s="901"/>
      <c r="BX115" s="901"/>
      <c r="BY115" s="901"/>
      <c r="BZ115" s="901"/>
      <c r="CA115" s="901" t="s">
        <v>128</v>
      </c>
      <c r="CB115" s="901"/>
      <c r="CC115" s="901"/>
      <c r="CD115" s="901"/>
      <c r="CE115" s="901"/>
      <c r="CF115" s="962" t="s">
        <v>128</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128</v>
      </c>
      <c r="DR115" s="864"/>
      <c r="DS115" s="864"/>
      <c r="DT115" s="864"/>
      <c r="DU115" s="865"/>
      <c r="DV115" s="911" t="s">
        <v>128</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35844</v>
      </c>
      <c r="DH116" s="864"/>
      <c r="DI116" s="864"/>
      <c r="DJ116" s="864"/>
      <c r="DK116" s="865"/>
      <c r="DL116" s="866">
        <v>27582</v>
      </c>
      <c r="DM116" s="864"/>
      <c r="DN116" s="864"/>
      <c r="DO116" s="864"/>
      <c r="DP116" s="865"/>
      <c r="DQ116" s="866">
        <v>20678</v>
      </c>
      <c r="DR116" s="864"/>
      <c r="DS116" s="864"/>
      <c r="DT116" s="864"/>
      <c r="DU116" s="865"/>
      <c r="DV116" s="911">
        <v>0.1</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4996811</v>
      </c>
      <c r="AB117" s="996"/>
      <c r="AC117" s="996"/>
      <c r="AD117" s="996"/>
      <c r="AE117" s="997"/>
      <c r="AF117" s="998">
        <v>4957370</v>
      </c>
      <c r="AG117" s="996"/>
      <c r="AH117" s="996"/>
      <c r="AI117" s="996"/>
      <c r="AJ117" s="997"/>
      <c r="AK117" s="998">
        <v>4850435</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305</v>
      </c>
      <c r="AL118" s="989"/>
      <c r="AM118" s="989"/>
      <c r="AN118" s="989"/>
      <c r="AO118" s="990"/>
      <c r="AP118" s="992" t="s">
        <v>438</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190872</v>
      </c>
      <c r="AB119" s="982"/>
      <c r="AC119" s="982"/>
      <c r="AD119" s="982"/>
      <c r="AE119" s="983"/>
      <c r="AF119" s="984">
        <v>190872</v>
      </c>
      <c r="AG119" s="982"/>
      <c r="AH119" s="982"/>
      <c r="AI119" s="982"/>
      <c r="AJ119" s="983"/>
      <c r="AK119" s="984">
        <v>63671</v>
      </c>
      <c r="AL119" s="982"/>
      <c r="AM119" s="982"/>
      <c r="AN119" s="982"/>
      <c r="AO119" s="983"/>
      <c r="AP119" s="985">
        <v>0.3</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468</v>
      </c>
      <c r="BP119" s="965"/>
      <c r="BQ119" s="969">
        <v>58812211</v>
      </c>
      <c r="BR119" s="932"/>
      <c r="BS119" s="932"/>
      <c r="BT119" s="932"/>
      <c r="BU119" s="932"/>
      <c r="BV119" s="932">
        <v>57721921</v>
      </c>
      <c r="BW119" s="932"/>
      <c r="BX119" s="932"/>
      <c r="BY119" s="932"/>
      <c r="BZ119" s="932"/>
      <c r="CA119" s="932">
        <v>61928566</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7982802</v>
      </c>
      <c r="BR120" s="929"/>
      <c r="BS120" s="929"/>
      <c r="BT120" s="929"/>
      <c r="BU120" s="929"/>
      <c r="BV120" s="929">
        <v>7833693</v>
      </c>
      <c r="BW120" s="929"/>
      <c r="BX120" s="929"/>
      <c r="BY120" s="929"/>
      <c r="BZ120" s="929"/>
      <c r="CA120" s="929">
        <v>7230631</v>
      </c>
      <c r="CB120" s="929"/>
      <c r="CC120" s="929"/>
      <c r="CD120" s="929"/>
      <c r="CE120" s="929"/>
      <c r="CF120" s="953">
        <v>38.700000000000003</v>
      </c>
      <c r="CG120" s="954"/>
      <c r="CH120" s="954"/>
      <c r="CI120" s="954"/>
      <c r="CJ120" s="954"/>
      <c r="CK120" s="955" t="s">
        <v>472</v>
      </c>
      <c r="CL120" s="939"/>
      <c r="CM120" s="939"/>
      <c r="CN120" s="939"/>
      <c r="CO120" s="940"/>
      <c r="CP120" s="959" t="s">
        <v>415</v>
      </c>
      <c r="CQ120" s="960"/>
      <c r="CR120" s="960"/>
      <c r="CS120" s="960"/>
      <c r="CT120" s="960"/>
      <c r="CU120" s="960"/>
      <c r="CV120" s="960"/>
      <c r="CW120" s="960"/>
      <c r="CX120" s="960"/>
      <c r="CY120" s="960"/>
      <c r="CZ120" s="960"/>
      <c r="DA120" s="960"/>
      <c r="DB120" s="960"/>
      <c r="DC120" s="960"/>
      <c r="DD120" s="960"/>
      <c r="DE120" s="960"/>
      <c r="DF120" s="961"/>
      <c r="DG120" s="948">
        <v>12046857</v>
      </c>
      <c r="DH120" s="929"/>
      <c r="DI120" s="929"/>
      <c r="DJ120" s="929"/>
      <c r="DK120" s="929"/>
      <c r="DL120" s="929">
        <v>11397835</v>
      </c>
      <c r="DM120" s="929"/>
      <c r="DN120" s="929"/>
      <c r="DO120" s="929"/>
      <c r="DP120" s="929"/>
      <c r="DQ120" s="929">
        <v>11072055</v>
      </c>
      <c r="DR120" s="929"/>
      <c r="DS120" s="929"/>
      <c r="DT120" s="929"/>
      <c r="DU120" s="929"/>
      <c r="DV120" s="930">
        <v>59.3</v>
      </c>
      <c r="DW120" s="930"/>
      <c r="DX120" s="930"/>
      <c r="DY120" s="930"/>
      <c r="DZ120" s="931"/>
    </row>
    <row r="121" spans="1:130" s="248" customFormat="1" ht="26.25" customHeight="1">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1070741</v>
      </c>
      <c r="BR121" s="901"/>
      <c r="BS121" s="901"/>
      <c r="BT121" s="901"/>
      <c r="BU121" s="901"/>
      <c r="BV121" s="901">
        <v>932768</v>
      </c>
      <c r="BW121" s="901"/>
      <c r="BX121" s="901"/>
      <c r="BY121" s="901"/>
      <c r="BZ121" s="901"/>
      <c r="CA121" s="901">
        <v>886586</v>
      </c>
      <c r="CB121" s="901"/>
      <c r="CC121" s="901"/>
      <c r="CD121" s="901"/>
      <c r="CE121" s="901"/>
      <c r="CF121" s="962">
        <v>4.7</v>
      </c>
      <c r="CG121" s="963"/>
      <c r="CH121" s="963"/>
      <c r="CI121" s="963"/>
      <c r="CJ121" s="963"/>
      <c r="CK121" s="956"/>
      <c r="CL121" s="942"/>
      <c r="CM121" s="942"/>
      <c r="CN121" s="942"/>
      <c r="CO121" s="943"/>
      <c r="CP121" s="922" t="s">
        <v>416</v>
      </c>
      <c r="CQ121" s="923"/>
      <c r="CR121" s="923"/>
      <c r="CS121" s="923"/>
      <c r="CT121" s="923"/>
      <c r="CU121" s="923"/>
      <c r="CV121" s="923"/>
      <c r="CW121" s="923"/>
      <c r="CX121" s="923"/>
      <c r="CY121" s="923"/>
      <c r="CZ121" s="923"/>
      <c r="DA121" s="923"/>
      <c r="DB121" s="923"/>
      <c r="DC121" s="923"/>
      <c r="DD121" s="923"/>
      <c r="DE121" s="923"/>
      <c r="DF121" s="924"/>
      <c r="DG121" s="900">
        <v>4779300</v>
      </c>
      <c r="DH121" s="901"/>
      <c r="DI121" s="901"/>
      <c r="DJ121" s="901"/>
      <c r="DK121" s="901"/>
      <c r="DL121" s="901">
        <v>4523672</v>
      </c>
      <c r="DM121" s="901"/>
      <c r="DN121" s="901"/>
      <c r="DO121" s="901"/>
      <c r="DP121" s="901"/>
      <c r="DQ121" s="901">
        <v>4425993</v>
      </c>
      <c r="DR121" s="901"/>
      <c r="DS121" s="901"/>
      <c r="DT121" s="901"/>
      <c r="DU121" s="901"/>
      <c r="DV121" s="878">
        <v>23.7</v>
      </c>
      <c r="DW121" s="878"/>
      <c r="DX121" s="878"/>
      <c r="DY121" s="878"/>
      <c r="DZ121" s="879"/>
    </row>
    <row r="122" spans="1:130" s="248" customFormat="1" ht="26.25" customHeight="1">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36382613</v>
      </c>
      <c r="BR122" s="932"/>
      <c r="BS122" s="932"/>
      <c r="BT122" s="932"/>
      <c r="BU122" s="932"/>
      <c r="BV122" s="932">
        <v>35720450</v>
      </c>
      <c r="BW122" s="932"/>
      <c r="BX122" s="932"/>
      <c r="BY122" s="932"/>
      <c r="BZ122" s="932"/>
      <c r="CA122" s="932">
        <v>37465293</v>
      </c>
      <c r="CB122" s="932"/>
      <c r="CC122" s="932"/>
      <c r="CD122" s="932"/>
      <c r="CE122" s="932"/>
      <c r="CF122" s="933">
        <v>200.7</v>
      </c>
      <c r="CG122" s="934"/>
      <c r="CH122" s="934"/>
      <c r="CI122" s="934"/>
      <c r="CJ122" s="934"/>
      <c r="CK122" s="956"/>
      <c r="CL122" s="942"/>
      <c r="CM122" s="942"/>
      <c r="CN122" s="942"/>
      <c r="CO122" s="943"/>
      <c r="CP122" s="922" t="s">
        <v>419</v>
      </c>
      <c r="CQ122" s="923"/>
      <c r="CR122" s="923"/>
      <c r="CS122" s="923"/>
      <c r="CT122" s="923"/>
      <c r="CU122" s="923"/>
      <c r="CV122" s="923"/>
      <c r="CW122" s="923"/>
      <c r="CX122" s="923"/>
      <c r="CY122" s="923"/>
      <c r="CZ122" s="923"/>
      <c r="DA122" s="923"/>
      <c r="DB122" s="923"/>
      <c r="DC122" s="923"/>
      <c r="DD122" s="923"/>
      <c r="DE122" s="923"/>
      <c r="DF122" s="924"/>
      <c r="DG122" s="900">
        <v>3291518</v>
      </c>
      <c r="DH122" s="901"/>
      <c r="DI122" s="901"/>
      <c r="DJ122" s="901"/>
      <c r="DK122" s="901"/>
      <c r="DL122" s="901">
        <v>3335988</v>
      </c>
      <c r="DM122" s="901"/>
      <c r="DN122" s="901"/>
      <c r="DO122" s="901"/>
      <c r="DP122" s="901"/>
      <c r="DQ122" s="901">
        <v>3184247</v>
      </c>
      <c r="DR122" s="901"/>
      <c r="DS122" s="901"/>
      <c r="DT122" s="901"/>
      <c r="DU122" s="901"/>
      <c r="DV122" s="878">
        <v>17.100000000000001</v>
      </c>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476</v>
      </c>
      <c r="BP123" s="965"/>
      <c r="BQ123" s="919">
        <v>45436156</v>
      </c>
      <c r="BR123" s="920"/>
      <c r="BS123" s="920"/>
      <c r="BT123" s="920"/>
      <c r="BU123" s="920"/>
      <c r="BV123" s="920">
        <v>44486911</v>
      </c>
      <c r="BW123" s="920"/>
      <c r="BX123" s="920"/>
      <c r="BY123" s="920"/>
      <c r="BZ123" s="920"/>
      <c r="CA123" s="920">
        <v>45582510</v>
      </c>
      <c r="CB123" s="920"/>
      <c r="CC123" s="920"/>
      <c r="CD123" s="920"/>
      <c r="CE123" s="920"/>
      <c r="CF123" s="830"/>
      <c r="CG123" s="831"/>
      <c r="CH123" s="831"/>
      <c r="CI123" s="831"/>
      <c r="CJ123" s="921"/>
      <c r="CK123" s="956"/>
      <c r="CL123" s="942"/>
      <c r="CM123" s="942"/>
      <c r="CN123" s="942"/>
      <c r="CO123" s="943"/>
      <c r="CP123" s="922" t="s">
        <v>412</v>
      </c>
      <c r="CQ123" s="923"/>
      <c r="CR123" s="923"/>
      <c r="CS123" s="923"/>
      <c r="CT123" s="923"/>
      <c r="CU123" s="923"/>
      <c r="CV123" s="923"/>
      <c r="CW123" s="923"/>
      <c r="CX123" s="923"/>
      <c r="CY123" s="923"/>
      <c r="CZ123" s="923"/>
      <c r="DA123" s="923"/>
      <c r="DB123" s="923"/>
      <c r="DC123" s="923"/>
      <c r="DD123" s="923"/>
      <c r="DE123" s="923"/>
      <c r="DF123" s="924"/>
      <c r="DG123" s="863">
        <v>1629219</v>
      </c>
      <c r="DH123" s="864"/>
      <c r="DI123" s="864"/>
      <c r="DJ123" s="864"/>
      <c r="DK123" s="865"/>
      <c r="DL123" s="866">
        <v>1553853</v>
      </c>
      <c r="DM123" s="864"/>
      <c r="DN123" s="864"/>
      <c r="DO123" s="864"/>
      <c r="DP123" s="865"/>
      <c r="DQ123" s="866">
        <v>1456962</v>
      </c>
      <c r="DR123" s="864"/>
      <c r="DS123" s="864"/>
      <c r="DT123" s="864"/>
      <c r="DU123" s="865"/>
      <c r="DV123" s="911">
        <v>7.8</v>
      </c>
      <c r="DW123" s="912"/>
      <c r="DX123" s="912"/>
      <c r="DY123" s="912"/>
      <c r="DZ123" s="913"/>
    </row>
    <row r="124" spans="1:130" s="248" customFormat="1" ht="26.25" customHeight="1" thickBot="1">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72.900000000000006</v>
      </c>
      <c r="BR124" s="918"/>
      <c r="BS124" s="918"/>
      <c r="BT124" s="918"/>
      <c r="BU124" s="918"/>
      <c r="BV124" s="918">
        <v>72.7</v>
      </c>
      <c r="BW124" s="918"/>
      <c r="BX124" s="918"/>
      <c r="BY124" s="918"/>
      <c r="BZ124" s="918"/>
      <c r="CA124" s="918">
        <v>87.5</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v>119249</v>
      </c>
      <c r="DH124" s="847"/>
      <c r="DI124" s="847"/>
      <c r="DJ124" s="847"/>
      <c r="DK124" s="848"/>
      <c r="DL124" s="849">
        <v>310644</v>
      </c>
      <c r="DM124" s="847"/>
      <c r="DN124" s="847"/>
      <c r="DO124" s="847"/>
      <c r="DP124" s="848"/>
      <c r="DQ124" s="849">
        <v>529201</v>
      </c>
      <c r="DR124" s="847"/>
      <c r="DS124" s="847"/>
      <c r="DT124" s="847"/>
      <c r="DU124" s="848"/>
      <c r="DV124" s="935">
        <v>2.8</v>
      </c>
      <c r="DW124" s="936"/>
      <c r="DX124" s="936"/>
      <c r="DY124" s="936"/>
      <c r="DZ124" s="937"/>
    </row>
    <row r="125" spans="1:130" s="248" customFormat="1" ht="26.25" customHeight="1">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9654</v>
      </c>
      <c r="AB126" s="864"/>
      <c r="AC126" s="864"/>
      <c r="AD126" s="864"/>
      <c r="AE126" s="865"/>
      <c r="AF126" s="866">
        <v>8271</v>
      </c>
      <c r="AG126" s="864"/>
      <c r="AH126" s="864"/>
      <c r="AI126" s="864"/>
      <c r="AJ126" s="865"/>
      <c r="AK126" s="866">
        <v>6911</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92474</v>
      </c>
      <c r="AB128" s="885"/>
      <c r="AC128" s="885"/>
      <c r="AD128" s="885"/>
      <c r="AE128" s="886"/>
      <c r="AF128" s="887">
        <v>95228</v>
      </c>
      <c r="AG128" s="885"/>
      <c r="AH128" s="885"/>
      <c r="AI128" s="885"/>
      <c r="AJ128" s="886"/>
      <c r="AK128" s="887">
        <v>96732</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128</v>
      </c>
      <c r="BG128" s="871"/>
      <c r="BH128" s="871"/>
      <c r="BI128" s="871"/>
      <c r="BJ128" s="871"/>
      <c r="BK128" s="871"/>
      <c r="BL128" s="894"/>
      <c r="BM128" s="870">
        <v>12.31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21604036</v>
      </c>
      <c r="AB129" s="864"/>
      <c r="AC129" s="864"/>
      <c r="AD129" s="864"/>
      <c r="AE129" s="865"/>
      <c r="AF129" s="866">
        <v>21469497</v>
      </c>
      <c r="AG129" s="864"/>
      <c r="AH129" s="864"/>
      <c r="AI129" s="864"/>
      <c r="AJ129" s="865"/>
      <c r="AK129" s="866">
        <v>21953497</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128</v>
      </c>
      <c r="BG129" s="854"/>
      <c r="BH129" s="854"/>
      <c r="BI129" s="854"/>
      <c r="BJ129" s="854"/>
      <c r="BK129" s="854"/>
      <c r="BL129" s="855"/>
      <c r="BM129" s="853">
        <v>17.309999999999999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3283056</v>
      </c>
      <c r="AB130" s="864"/>
      <c r="AC130" s="864"/>
      <c r="AD130" s="864"/>
      <c r="AE130" s="865"/>
      <c r="AF130" s="866">
        <v>3281321</v>
      </c>
      <c r="AG130" s="864"/>
      <c r="AH130" s="864"/>
      <c r="AI130" s="864"/>
      <c r="AJ130" s="865"/>
      <c r="AK130" s="866">
        <v>3283394</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8.4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18320980</v>
      </c>
      <c r="AB131" s="847"/>
      <c r="AC131" s="847"/>
      <c r="AD131" s="847"/>
      <c r="AE131" s="848"/>
      <c r="AF131" s="849">
        <v>18188176</v>
      </c>
      <c r="AG131" s="847"/>
      <c r="AH131" s="847"/>
      <c r="AI131" s="847"/>
      <c r="AJ131" s="848"/>
      <c r="AK131" s="849">
        <v>18670103</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87.5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8.8493137379999993</v>
      </c>
      <c r="AB132" s="827"/>
      <c r="AC132" s="827"/>
      <c r="AD132" s="827"/>
      <c r="AE132" s="828"/>
      <c r="AF132" s="829">
        <v>8.6914762650000004</v>
      </c>
      <c r="AG132" s="827"/>
      <c r="AH132" s="827"/>
      <c r="AI132" s="827"/>
      <c r="AJ132" s="828"/>
      <c r="AK132" s="829">
        <v>7.8752056159999997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8.5</v>
      </c>
      <c r="AB133" s="806"/>
      <c r="AC133" s="806"/>
      <c r="AD133" s="806"/>
      <c r="AE133" s="807"/>
      <c r="AF133" s="805">
        <v>8.5</v>
      </c>
      <c r="AG133" s="806"/>
      <c r="AH133" s="806"/>
      <c r="AI133" s="806"/>
      <c r="AJ133" s="807"/>
      <c r="AK133" s="805">
        <v>8.4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k+3KvTaVz6TB8Oh6lNmuSmlMAd7I2mCr9nuLG48Z5e4vV3MAPQrPCcKFJ40wsvKI9UJBmjtusCt+Wuju0qUMQ==" saltValue="nOl86wDf1twpK/8jJrVj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502</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MlShNsT/bDhjUj7cOP5vPhDCqK8sRO1Ie71E3Mvlc2R3f5q+UC5IwieXkirwJUTiCvDltwqVierfnudCP0girA==" saltValue="kn+OHiRLe7vJqDeie7Wk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Q6JCoWD8mvGK0gPkBrk5xmADt35aZkFsFvrogqu55gJqH8Lb9NAJUjB32AyIzwa926E9m2jByLKpelxNnNsWcA==" saltValue="8gFnz70ZqdBjPsjp5ZhN2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6205698</v>
      </c>
      <c r="AP9" s="314">
        <v>88120</v>
      </c>
      <c r="AQ9" s="315">
        <v>70597</v>
      </c>
      <c r="AR9" s="316">
        <v>24.8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28178</v>
      </c>
      <c r="AP10" s="317">
        <v>400</v>
      </c>
      <c r="AQ10" s="318">
        <v>6273</v>
      </c>
      <c r="AR10" s="319">
        <v>-93.6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v>147348</v>
      </c>
      <c r="AP11" s="317">
        <v>2092</v>
      </c>
      <c r="AQ11" s="318">
        <v>1314</v>
      </c>
      <c r="AR11" s="319">
        <v>59.2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514</v>
      </c>
      <c r="AP12" s="317" t="s">
        <v>514</v>
      </c>
      <c r="AQ12" s="318">
        <v>3</v>
      </c>
      <c r="AR12" s="319" t="s">
        <v>514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259301</v>
      </c>
      <c r="AP13" s="317">
        <v>3682</v>
      </c>
      <c r="AQ13" s="318">
        <v>2424</v>
      </c>
      <c r="AR13" s="319">
        <v>51.9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177260</v>
      </c>
      <c r="AP14" s="317">
        <v>2517</v>
      </c>
      <c r="AQ14" s="318">
        <v>1774</v>
      </c>
      <c r="AR14" s="319">
        <v>41.9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-330126</v>
      </c>
      <c r="AP15" s="317">
        <v>-4688</v>
      </c>
      <c r="AQ15" s="318">
        <v>-4858</v>
      </c>
      <c r="AR15" s="319">
        <v>-3.5</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6487659</v>
      </c>
      <c r="AP16" s="317">
        <v>92124</v>
      </c>
      <c r="AQ16" s="318">
        <v>77526</v>
      </c>
      <c r="AR16" s="319">
        <v>18.8</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9.57</v>
      </c>
      <c r="AP21" s="331">
        <v>7.31</v>
      </c>
      <c r="AQ21" s="332">
        <v>2.2599999999999998</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98.2</v>
      </c>
      <c r="AP22" s="336">
        <v>98.5</v>
      </c>
      <c r="AQ22" s="337">
        <v>-0.3</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3312504</v>
      </c>
      <c r="AP32" s="345">
        <v>47037</v>
      </c>
      <c r="AQ32" s="346">
        <v>38968</v>
      </c>
      <c r="AR32" s="347">
        <v>20.7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514</v>
      </c>
      <c r="AP33" s="345" t="s">
        <v>514</v>
      </c>
      <c r="AQ33" s="346" t="s">
        <v>514</v>
      </c>
      <c r="AR33" s="347" t="s">
        <v>514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514</v>
      </c>
      <c r="AP34" s="345" t="s">
        <v>514</v>
      </c>
      <c r="AQ34" s="346">
        <v>58</v>
      </c>
      <c r="AR34" s="347" t="s">
        <v>514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1467349</v>
      </c>
      <c r="AP35" s="345">
        <v>20836</v>
      </c>
      <c r="AQ35" s="346">
        <v>12321</v>
      </c>
      <c r="AR35" s="347">
        <v>69.099999999999994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t="s">
        <v>514</v>
      </c>
      <c r="AP36" s="345" t="s">
        <v>514</v>
      </c>
      <c r="AQ36" s="346">
        <v>1771</v>
      </c>
      <c r="AR36" s="347" t="s">
        <v>514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v>70582</v>
      </c>
      <c r="AP37" s="345">
        <v>1002</v>
      </c>
      <c r="AQ37" s="346">
        <v>588</v>
      </c>
      <c r="AR37" s="347">
        <v>70.400000000000006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514</v>
      </c>
      <c r="AP38" s="348" t="s">
        <v>514</v>
      </c>
      <c r="AQ38" s="349">
        <v>1</v>
      </c>
      <c r="AR38" s="337" t="s">
        <v>514</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-96732</v>
      </c>
      <c r="AP39" s="345">
        <v>-1374</v>
      </c>
      <c r="AQ39" s="346">
        <v>-5205</v>
      </c>
      <c r="AR39" s="347">
        <v>-73.599999999999994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-3283394</v>
      </c>
      <c r="AP40" s="345">
        <v>-46624</v>
      </c>
      <c r="AQ40" s="346">
        <v>-35431</v>
      </c>
      <c r="AR40" s="347">
        <v>31.6</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1470309</v>
      </c>
      <c r="AP41" s="345">
        <v>20878</v>
      </c>
      <c r="AQ41" s="346">
        <v>13072</v>
      </c>
      <c r="AR41" s="347">
        <v>59.7</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3698557</v>
      </c>
      <c r="AN51" s="367">
        <v>49509</v>
      </c>
      <c r="AO51" s="368">
        <v>-33.799999999999997</v>
      </c>
      <c r="AP51" s="369">
        <v>57295</v>
      </c>
      <c r="AQ51" s="370">
        <v>5.7</v>
      </c>
      <c r="AR51" s="371">
        <v>-39.5</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2132799</v>
      </c>
      <c r="AN52" s="375">
        <v>28550</v>
      </c>
      <c r="AO52" s="376">
        <v>10.6</v>
      </c>
      <c r="AP52" s="377">
        <v>32771</v>
      </c>
      <c r="AQ52" s="378">
        <v>10.4</v>
      </c>
      <c r="AR52" s="379">
        <v>0.2</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4760435</v>
      </c>
      <c r="AN53" s="367">
        <v>64652</v>
      </c>
      <c r="AO53" s="368">
        <v>30.6</v>
      </c>
      <c r="AP53" s="369">
        <v>54110</v>
      </c>
      <c r="AQ53" s="370">
        <v>-5.6</v>
      </c>
      <c r="AR53" s="371">
        <v>36.200000000000003</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2427455</v>
      </c>
      <c r="AN54" s="375">
        <v>32967</v>
      </c>
      <c r="AO54" s="376">
        <v>15.5</v>
      </c>
      <c r="AP54" s="377">
        <v>30620</v>
      </c>
      <c r="AQ54" s="378">
        <v>-6.6</v>
      </c>
      <c r="AR54" s="379">
        <v>22.1</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4822775</v>
      </c>
      <c r="AN55" s="367">
        <v>66408</v>
      </c>
      <c r="AO55" s="368">
        <v>2.7</v>
      </c>
      <c r="AP55" s="369">
        <v>54684</v>
      </c>
      <c r="AQ55" s="370">
        <v>1.1000000000000001</v>
      </c>
      <c r="AR55" s="371">
        <v>1.6</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2950932</v>
      </c>
      <c r="AN56" s="375">
        <v>40634</v>
      </c>
      <c r="AO56" s="376">
        <v>23.3</v>
      </c>
      <c r="AP56" s="377">
        <v>32829</v>
      </c>
      <c r="AQ56" s="378">
        <v>7.2</v>
      </c>
      <c r="AR56" s="379">
        <v>16.100000000000001</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5024034</v>
      </c>
      <c r="AN57" s="367">
        <v>70209</v>
      </c>
      <c r="AO57" s="368">
        <v>5.7</v>
      </c>
      <c r="AP57" s="369">
        <v>62383</v>
      </c>
      <c r="AQ57" s="370">
        <v>14.1</v>
      </c>
      <c r="AR57" s="371">
        <v>-8.4</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3387935</v>
      </c>
      <c r="AN58" s="375">
        <v>47345</v>
      </c>
      <c r="AO58" s="376">
        <v>16.5</v>
      </c>
      <c r="AP58" s="377">
        <v>35325</v>
      </c>
      <c r="AQ58" s="378">
        <v>7.6</v>
      </c>
      <c r="AR58" s="379">
        <v>8.9</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8433181</v>
      </c>
      <c r="AN59" s="367">
        <v>119750</v>
      </c>
      <c r="AO59" s="368">
        <v>70.599999999999994</v>
      </c>
      <c r="AP59" s="369">
        <v>63812</v>
      </c>
      <c r="AQ59" s="370">
        <v>2.2999999999999998</v>
      </c>
      <c r="AR59" s="371">
        <v>68.3</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5857802</v>
      </c>
      <c r="AN60" s="375">
        <v>83180</v>
      </c>
      <c r="AO60" s="376">
        <v>75.7</v>
      </c>
      <c r="AP60" s="377">
        <v>33848</v>
      </c>
      <c r="AQ60" s="378">
        <v>-4.2</v>
      </c>
      <c r="AR60" s="379">
        <v>79.900000000000006</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5347796</v>
      </c>
      <c r="AN61" s="382">
        <v>74106</v>
      </c>
      <c r="AO61" s="383">
        <v>15.2</v>
      </c>
      <c r="AP61" s="384">
        <v>58457</v>
      </c>
      <c r="AQ61" s="385">
        <v>3.5</v>
      </c>
      <c r="AR61" s="371">
        <v>11.7</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3351385</v>
      </c>
      <c r="AN62" s="375">
        <v>46535</v>
      </c>
      <c r="AO62" s="376">
        <v>28.3</v>
      </c>
      <c r="AP62" s="377">
        <v>33079</v>
      </c>
      <c r="AQ62" s="378">
        <v>2.9</v>
      </c>
      <c r="AR62" s="379">
        <v>25.4</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kr1EXMFy7JCemRhKePjNOGMDBfVb5NK5GpsyeMXNV2bq0z4RJWuQScl3sr8ImhWkvvIYINSXKQ6qGT94iQ1hJA==" saltValue="B1Or6rOFclMG44v5qkkx9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od6bsUfpx53pMXu/4gJ8YZ5pMMrjDJZWS5Vvj1T9/mXBQ9TIf6z2ygGXIoQ9+/ZWVBU0KmKIMUh9jtHRP/akPA==" saltValue="5+52TgyqYXal6Dq1L+w6M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KUjqRA0NAcaI4nndI+F/eI4S3f4zjpvR6drHdraYeVgQb9AVLwd4e3RrANXcmijc1Y9ZZBOXLc6tnRfhf0toSg==" saltValue="iVw532JqRR1EfmkmP/Qj/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8.9</v>
      </c>
      <c r="G47" s="12">
        <v>7.59</v>
      </c>
      <c r="H47" s="12">
        <v>6.5</v>
      </c>
      <c r="I47" s="12">
        <v>6.53</v>
      </c>
      <c r="J47" s="13">
        <v>5.68</v>
      </c>
    </row>
    <row r="48" spans="2:10" ht="57.75" customHeight="1">
      <c r="B48" s="14"/>
      <c r="C48" s="1240" t="s">
        <v>4</v>
      </c>
      <c r="D48" s="1240"/>
      <c r="E48" s="1241"/>
      <c r="F48" s="15">
        <v>5.51</v>
      </c>
      <c r="G48" s="16">
        <v>7.59</v>
      </c>
      <c r="H48" s="16">
        <v>5.26</v>
      </c>
      <c r="I48" s="16">
        <v>8.2200000000000006</v>
      </c>
      <c r="J48" s="17">
        <v>8.34</v>
      </c>
    </row>
    <row r="49" spans="2:10" ht="57.75" customHeight="1" thickBot="1">
      <c r="B49" s="18"/>
      <c r="C49" s="1242" t="s">
        <v>5</v>
      </c>
      <c r="D49" s="1242"/>
      <c r="E49" s="1243"/>
      <c r="F49" s="19" t="s">
        <v>560</v>
      </c>
      <c r="G49" s="20">
        <v>0.55000000000000004</v>
      </c>
      <c r="H49" s="20" t="s">
        <v>561</v>
      </c>
      <c r="I49" s="20">
        <v>2.92</v>
      </c>
      <c r="J49" s="21" t="s">
        <v>562</v>
      </c>
    </row>
    <row r="50" spans="2:10" ht="13.5" customHeight="1"/>
  </sheetData>
  <sheetProtection algorithmName="SHA-512" hashValue="XiJg8vCZGM+awmb3u7hZLEtrLioc4/0Ep+hDOZ2V2CPKm6XSVZ7AaRU3q9Cba9aVuAy/pXxYV+WJ9MMtqvf08Q==" saltValue="TFSouQbcQXdlz3U2DRtX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CL8015</cp:lastModifiedBy>
  <cp:lastPrinted>2022-09-28T00:50:17Z</cp:lastPrinted>
  <dcterms:created xsi:type="dcterms:W3CDTF">2022-02-02T03:39:39Z</dcterms:created>
  <dcterms:modified xsi:type="dcterms:W3CDTF">2022-09-28T06:28:59Z</dcterms:modified>
  <cp:category/>
</cp:coreProperties>
</file>