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4348\Desktop\新しいフォルダー (2)\経営分析\エクセル\"/>
    </mc:Choice>
  </mc:AlternateContent>
  <workbookProtection workbookPassword="B501" lockStructure="1"/>
  <bookViews>
    <workbookView xWindow="0" yWindow="0" windowWidth="20490" windowHeight="79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<sst xmlns="http://schemas.openxmlformats.org/spreadsheetml/2006/main" count="225" uniqueCount="110">
  <si>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</si>
  <si>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</si>
  <si>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</si>
  <si>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</si>
  <si>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</si>
  <si>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</si>
  <si>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</si>
  <si>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</si>
  <si>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</si>
  <si>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</si>
  <si>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</si>
  <si>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</si>
  <si>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</si>
  <si>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</si>
  <si>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</si>
  <si>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</si>
  <si>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</si>
  <si>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</si>
  <si>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</si>
  <si>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</si>
  <si>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</si>
  <si>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</si>
  <si>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</si>
  <si>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</si>
  <si>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</si>
  <si>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</si>
  <si>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</si>
  <si>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</si>
  <si>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</si>
  <si>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</si>
  <si>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</si>
  <si>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</si>
  <si>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</si>
  <si>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</si>
  <si>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</si>
  <si>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</si>
  <si>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</si>
  <si>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</si>
  <si>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</si>
  <si>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</si>
  <si>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</si>
  <si>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</si>
  <si>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</si>
  <si>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</si>
  <si>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</si>
  <si>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</si>
  <si>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</si>
  <si>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</si>
  <si>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</si>
  <si>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</si>
  <si>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</si>
  <si>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</si>
  <si>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</si>
  <si>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</si>
  <si>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</si>
  <si>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</si>
  <si>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</si>
  <si>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</si>
  <si>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</si>
  <si>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</si>
  <si>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</si>
  <si>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</si>
  <si>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</si>
  <si>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</si>
  <si>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</si>
  <si>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</si>
  <si>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</si>
  <si>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</si>
  <si>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</si>
  <si>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</si>
  <si>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</si>
  <si>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</si>
  <si>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</si>
  <si>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</si>
  <si>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</si>
  <si>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</si>
  <si>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</si>
  <si>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</si>
  <si>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</si>
  <si>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</si>
  <si>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</si>
  <si>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</si>
  <si>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</si>
  <si>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</si>
  <si>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</si>
  <si>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</si>
  <si>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</si>
  <si>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</si>
  <si>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</si>
  <si>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</si>
  <si>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</si>
  <si>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</si>
  <si>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</si>
  <si>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</si>
  <si>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</si>
  <si>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</si>
  <si>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大館市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</si>
  <si>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</si>
  <si>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</si>
  <si>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</si>
  <si>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</si>
  <si>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</si>
  <si>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</si>
  <si>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</si>
  <si>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</si>
  <si>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</si>
  <si>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</si>
  <si>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における分析値は類似団体と比較して流動比率及び経費回収率以外の項目では平均値を下回る結果となっておりますが、これは、本事業が依然未普及地域を多く抱える投資段階にあり、多額の整備費用に対して使用料収入が伴っていない（水洗化率が低い）ことが原因として考えられます。
　経常収支比率は、使用料収入などの経常収益で維持管理費や企業債利息などの経常費用を賄うことができず100％を下回る状況が続いています。
　累積欠損金比率は、多少の改善は見られますが、単年度純損失を毎年度計上しているため、その積み上げによる累積欠損金は増加しており、依然営業収益に対する比率は大きい状況となっています。
　流動比率は平成26年度の制度改正に伴い100％を下回る状況となり、当該年度の償還原資をその年の使用料収入や他会計繰入金に依存していることがわかります。今後も企業債の翌年度償還予定額が増加していくことから、横ばいで推移していくものと見込んでいます。
　企業債残高対事業規模比率は、本事業が依然投資段階にあることから、整備費の財源である企業債の残高も年々増加しており、使用料収入等の水準に比べて割高となっています。
　経費回収率及び汚水処理原価は、類似団体の平均値と同程度ではあるものの、引き続き改善を要する水準となっており、整備した公共下水道が十分に利用されていない状況がわかります。
　水洗化率は、以上のことから、経営の健全性・効率性に大きく影響していることがわかりますが、前述のとおり、本事業は依然投資段階にあり、処理区域内人口も毎年増加していくため、今後10年間は0.4～0.9ポイントでの低い伸び率で推移する見込みとなっています。</t>
    <rPh sb="4" eb="6">
      <t>コウキョウ</t>
    </rPh>
    <rPh sb="15" eb="17">
      <t>ブンセキ</t>
    </rPh>
    <rPh sb="19" eb="21">
      <t>ルイジ</t>
    </rPh>
    <rPh sb="21" eb="23">
      <t>ダンタイ</t>
    </rPh>
    <rPh sb="24" eb="26">
      <t>ヒカク</t>
    </rPh>
    <rPh sb="28" eb="30">
      <t>リュウドウ</t>
    </rPh>
    <rPh sb="30" eb="32">
      <t>ヒリツ</t>
    </rPh>
    <rPh sb="32" eb="33">
      <t>オヨ</t>
    </rPh>
    <rPh sb="34" eb="36">
      <t>ケイヒ</t>
    </rPh>
    <rPh sb="36" eb="38">
      <t>カイシュウ</t>
    </rPh>
    <rPh sb="38" eb="39">
      <t>リツ</t>
    </rPh>
    <rPh sb="39" eb="41">
      <t>イガイ</t>
    </rPh>
    <rPh sb="42" eb="44">
      <t>コウモク</t>
    </rPh>
    <rPh sb="46" eb="49">
      <t>ヘイキンチ</t>
    </rPh>
    <rPh sb="50" eb="52">
      <t>シタマワ</t>
    </rPh>
    <rPh sb="53" eb="55">
      <t>ケッカ</t>
    </rPh>
    <rPh sb="70" eb="72">
      <t>ジギョウ</t>
    </rPh>
    <rPh sb="73" eb="75">
      <t>イゼン</t>
    </rPh>
    <rPh sb="86" eb="90">
      <t>トウシダンカイ</t>
    </rPh>
    <rPh sb="94" eb="96">
      <t>タガク</t>
    </rPh>
    <rPh sb="97" eb="99">
      <t>セイビ</t>
    </rPh>
    <rPh sb="99" eb="101">
      <t>ヒヨウ</t>
    </rPh>
    <rPh sb="102" eb="103">
      <t>タイ</t>
    </rPh>
    <rPh sb="111" eb="112">
      <t>トモナ</t>
    </rPh>
    <rPh sb="118" eb="121">
      <t>スイセンカ</t>
    </rPh>
    <rPh sb="121" eb="122">
      <t>リツ</t>
    </rPh>
    <rPh sb="123" eb="124">
      <t>ヒク</t>
    </rPh>
    <rPh sb="129" eb="131">
      <t>ゲンイン</t>
    </rPh>
    <rPh sb="134" eb="135">
      <t>カンガ</t>
    </rPh>
    <rPh sb="143" eb="145">
      <t>ケイジョウ</t>
    </rPh>
    <rPh sb="145" eb="147">
      <t>シュウシ</t>
    </rPh>
    <rPh sb="147" eb="149">
      <t>ヒリツ</t>
    </rPh>
    <rPh sb="151" eb="154">
      <t>シヨウリョウ</t>
    </rPh>
    <rPh sb="154" eb="156">
      <t>シュウニュウ</t>
    </rPh>
    <rPh sb="159" eb="161">
      <t>ケイジョウ</t>
    </rPh>
    <rPh sb="161" eb="163">
      <t>シュウエキ</t>
    </rPh>
    <rPh sb="178" eb="180">
      <t>ケイジョウ</t>
    </rPh>
    <rPh sb="180" eb="182">
      <t>ヒヨウ</t>
    </rPh>
    <rPh sb="196" eb="198">
      <t>シタマワ</t>
    </rPh>
    <rPh sb="199" eb="201">
      <t>ジョウキョウ</t>
    </rPh>
    <rPh sb="202" eb="203">
      <t>ツヅ</t>
    </rPh>
    <rPh sb="211" eb="218">
      <t>ルイセキケッソンキンヒリツ</t>
    </rPh>
    <rPh sb="220" eb="222">
      <t>タショウ</t>
    </rPh>
    <rPh sb="223" eb="225">
      <t>カイゼン</t>
    </rPh>
    <rPh sb="226" eb="227">
      <t>ミ</t>
    </rPh>
    <rPh sb="236" eb="237">
      <t>ジュン</t>
    </rPh>
    <rPh sb="237" eb="239">
      <t>ソンシツ</t>
    </rPh>
    <rPh sb="240" eb="243">
      <t>マイネンド</t>
    </rPh>
    <rPh sb="243" eb="245">
      <t>ケイジョウ</t>
    </rPh>
    <rPh sb="254" eb="255">
      <t>ツ</t>
    </rPh>
    <rPh sb="256" eb="257">
      <t>ア</t>
    </rPh>
    <rPh sb="261" eb="263">
      <t>ルイセキ</t>
    </rPh>
    <rPh sb="263" eb="266">
      <t>ケッソンキン</t>
    </rPh>
    <rPh sb="267" eb="269">
      <t>ゾウカ</t>
    </rPh>
    <rPh sb="274" eb="276">
      <t>イゼン</t>
    </rPh>
    <rPh sb="276" eb="278">
      <t>エイギョウ</t>
    </rPh>
    <rPh sb="278" eb="280">
      <t>シュウエキ</t>
    </rPh>
    <rPh sb="281" eb="282">
      <t>タイ</t>
    </rPh>
    <rPh sb="284" eb="286">
      <t>ヒリツ</t>
    </rPh>
    <rPh sb="287" eb="288">
      <t>オオ</t>
    </rPh>
    <rPh sb="290" eb="292">
      <t>ジョウキョウ</t>
    </rPh>
    <rPh sb="417" eb="419">
      <t>ミコ</t>
    </rPh>
    <rPh sb="427" eb="429">
      <t>キギョウ</t>
    </rPh>
    <rPh sb="429" eb="430">
      <t>サイ</t>
    </rPh>
    <rPh sb="430" eb="432">
      <t>ザンダカ</t>
    </rPh>
    <rPh sb="432" eb="433">
      <t>タイ</t>
    </rPh>
    <rPh sb="433" eb="435">
      <t>ジギョウ</t>
    </rPh>
    <rPh sb="435" eb="437">
      <t>キボ</t>
    </rPh>
    <rPh sb="437" eb="439">
      <t>ヒリツ</t>
    </rPh>
    <rPh sb="441" eb="442">
      <t>ホン</t>
    </rPh>
    <rPh sb="442" eb="444">
      <t>ジギョウ</t>
    </rPh>
    <rPh sb="445" eb="447">
      <t>イゼン</t>
    </rPh>
    <rPh sb="447" eb="449">
      <t>トウシ</t>
    </rPh>
    <rPh sb="449" eb="451">
      <t>ダンカイ</t>
    </rPh>
    <rPh sb="459" eb="461">
      <t>セイビ</t>
    </rPh>
    <rPh sb="463" eb="465">
      <t>ザイゲン</t>
    </rPh>
    <rPh sb="468" eb="470">
      <t>キギョウ</t>
    </rPh>
    <rPh sb="470" eb="471">
      <t>サイ</t>
    </rPh>
    <rPh sb="472" eb="474">
      <t>ザンダカ</t>
    </rPh>
    <rPh sb="475" eb="477">
      <t>ネンネン</t>
    </rPh>
    <rPh sb="477" eb="479">
      <t>ゾウカ</t>
    </rPh>
    <rPh sb="484" eb="487">
      <t>シヨウリョウ</t>
    </rPh>
    <rPh sb="487" eb="489">
      <t>シュウニュウ</t>
    </rPh>
    <rPh sb="489" eb="490">
      <t>トウ</t>
    </rPh>
    <rPh sb="491" eb="493">
      <t>スイジュン</t>
    </rPh>
    <rPh sb="494" eb="495">
      <t>クラ</t>
    </rPh>
    <rPh sb="497" eb="499">
      <t>ワリダカ</t>
    </rPh>
    <rPh sb="509" eb="513">
      <t>ケイヒカイシュウ</t>
    </rPh>
    <rPh sb="513" eb="514">
      <t>リツ</t>
    </rPh>
    <rPh sb="514" eb="515">
      <t>オヨ</t>
    </rPh>
    <rPh sb="516" eb="518">
      <t>オスイ</t>
    </rPh>
    <rPh sb="518" eb="520">
      <t>ショリ</t>
    </rPh>
    <rPh sb="520" eb="522">
      <t>ゲンカ</t>
    </rPh>
    <rPh sb="524" eb="526">
      <t>ルイジ</t>
    </rPh>
    <rPh sb="526" eb="528">
      <t>ダンタイ</t>
    </rPh>
    <rPh sb="529" eb="532">
      <t>ヘイキンチ</t>
    </rPh>
    <rPh sb="533" eb="536">
      <t>ドウテイド</t>
    </rPh>
    <rPh sb="544" eb="545">
      <t>ヒ</t>
    </rPh>
    <rPh sb="546" eb="547">
      <t>ツヅ</t>
    </rPh>
    <rPh sb="548" eb="550">
      <t>カイゼン</t>
    </rPh>
    <rPh sb="551" eb="552">
      <t>ヨウ</t>
    </rPh>
    <rPh sb="554" eb="556">
      <t>スイジュン</t>
    </rPh>
    <rPh sb="595" eb="598">
      <t>スイセンカ</t>
    </rPh>
    <rPh sb="598" eb="599">
      <t>リツ</t>
    </rPh>
    <rPh sb="609" eb="611">
      <t>ケイエイ</t>
    </rPh>
    <rPh sb="612" eb="615">
      <t>ケンゼンセイ</t>
    </rPh>
    <rPh sb="616" eb="619">
      <t>コウリツセイ</t>
    </rPh>
    <rPh sb="620" eb="621">
      <t>オオ</t>
    </rPh>
    <rPh sb="623" eb="625">
      <t>エイキョウ</t>
    </rPh>
    <rPh sb="639" eb="641">
      <t>ゼンジュツ</t>
    </rPh>
    <rPh sb="647" eb="649">
      <t>ジギョウ</t>
    </rPh>
    <rPh sb="660" eb="662">
      <t>ショリ</t>
    </rPh>
    <rPh sb="662" eb="665">
      <t>クイキナイ</t>
    </rPh>
    <rPh sb="665" eb="667">
      <t>ジンコウ</t>
    </rPh>
    <rPh sb="670" eb="672">
      <t>ゾウカ</t>
    </rPh>
    <rPh sb="683" eb="685">
      <t>ネンカン</t>
    </rPh>
    <rPh sb="699" eb="700">
      <t>ヒク</t>
    </rPh>
    <rPh sb="701" eb="702">
      <t>ノ</t>
    </rPh>
    <rPh sb="703" eb="704">
      <t>リツ</t>
    </rPh>
    <rPh sb="705" eb="707">
      <t>スイイ</t>
    </rPh>
    <rPh sb="709" eb="711">
      <t>ミコ</t>
    </rPh>
    <phoneticPr fontId="4"/>
  </si>
  <si>
    <t xml:space="preserve">　本市の公共下水道事業は平成4年度の供用開始から22年を経過していますが、下水道事業資産の大部分を占める管渠（構築物）の法定耐用年数は50年とされていることから、有形固定資産減価償却率は18.46％となっており、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
</t>
    <rPh sb="12" eb="14">
      <t>ヘイセイ</t>
    </rPh>
    <rPh sb="15" eb="16">
      <t>ネン</t>
    </rPh>
    <rPh sb="16" eb="17">
      <t>ド</t>
    </rPh>
    <rPh sb="18" eb="20">
      <t>キョウヨウ</t>
    </rPh>
    <rPh sb="20" eb="22">
      <t>カイシ</t>
    </rPh>
    <rPh sb="26" eb="27">
      <t>ネン</t>
    </rPh>
    <rPh sb="28" eb="30">
      <t>ケイカ</t>
    </rPh>
    <rPh sb="37" eb="40">
      <t>ゲスイドウ</t>
    </rPh>
    <rPh sb="40" eb="42">
      <t>ジギョウ</t>
    </rPh>
    <rPh sb="42" eb="44">
      <t>シサン</t>
    </rPh>
    <rPh sb="60" eb="62">
      <t>ホウテイ</t>
    </rPh>
    <rPh sb="106" eb="108">
      <t>コンゴ</t>
    </rPh>
    <rPh sb="108" eb="109">
      <t>タダ</t>
    </rPh>
    <rPh sb="111" eb="114">
      <t>ダイキボ</t>
    </rPh>
    <rPh sb="114" eb="116">
      <t>コウシン</t>
    </rPh>
    <rPh sb="117" eb="119">
      <t>シュウゼン</t>
    </rPh>
    <rPh sb="120" eb="122">
      <t>コウジ</t>
    </rPh>
    <rPh sb="123" eb="125">
      <t>ハッセイ</t>
    </rPh>
    <rPh sb="139" eb="141">
      <t>ホウテイ</t>
    </rPh>
    <rPh sb="141" eb="143">
      <t>タイヨウ</t>
    </rPh>
    <rPh sb="143" eb="145">
      <t>ネンスウ</t>
    </rPh>
    <rPh sb="146" eb="148">
      <t>ケイカ</t>
    </rPh>
    <rPh sb="150" eb="152">
      <t>カンキョ</t>
    </rPh>
    <rPh sb="153" eb="155">
      <t>ソンザイ</t>
    </rPh>
    <rPh sb="163" eb="165">
      <t>カンキョ</t>
    </rPh>
    <rPh sb="165" eb="168">
      <t>ロウキュウカ</t>
    </rPh>
    <rPh sb="168" eb="169">
      <t>リツ</t>
    </rPh>
    <rPh sb="170" eb="172">
      <t>カンキョ</t>
    </rPh>
    <rPh sb="172" eb="174">
      <t>カイゼン</t>
    </rPh>
    <rPh sb="174" eb="175">
      <t>リツ</t>
    </rPh>
    <rPh sb="176" eb="178">
      <t>サンテイ</t>
    </rPh>
    <rPh sb="188" eb="190">
      <t>カンキョ</t>
    </rPh>
    <rPh sb="190" eb="192">
      <t>イガイ</t>
    </rPh>
    <rPh sb="193" eb="195">
      <t>ユウケイ</t>
    </rPh>
    <rPh sb="195" eb="197">
      <t>コテイ</t>
    </rPh>
    <rPh sb="197" eb="199">
      <t>シサン</t>
    </rPh>
    <rPh sb="205" eb="207">
      <t>シュウゼン</t>
    </rPh>
    <rPh sb="207" eb="209">
      <t>ケイカク</t>
    </rPh>
    <rPh sb="210" eb="211">
      <t>モト</t>
    </rPh>
    <rPh sb="213" eb="216">
      <t>テイキテキ</t>
    </rPh>
    <rPh sb="217" eb="219">
      <t>イジ</t>
    </rPh>
    <rPh sb="219" eb="221">
      <t>カンリ</t>
    </rPh>
    <rPh sb="222" eb="223">
      <t>オコナ</t>
    </rPh>
    <rPh sb="228" eb="230">
      <t>ヒヨウ</t>
    </rPh>
    <rPh sb="231" eb="234">
      <t>ヘイジュンカ</t>
    </rPh>
    <rPh sb="235" eb="236">
      <t>ハカ</t>
    </rPh>
    <phoneticPr fontId="4"/>
  </si>
  <si>
    <t>　本市の公共下水道事業は依然投資段階にあることから、元利償還金などの資本費が高く、使用料収入が低い状況にあり、経営の健全性・効率性を示す各指標が類似団体の平均値に比べて悪い状況にあります。今後、「経営戦略」において平成37年度までの10年間で整備事業を拡大することとしており、その間、経常収支比率、累積欠損金比率等は使用料の増収によって改善していく見込みであり、企業債残高も平成30年度をピークに減少に転じる見込みとなっています。さらに、PPP/PFIといった民間的手法の導入により、未普及地域の早期解消と建設事業費の削減に向けた取り組みを実施し、健全性の確保に努めます。　
　また、秋田県の生活排水処理整備構想を基本に農業集落排水事業、戸別浄化槽整備事業との共同化など総合的な事業計画のもと事業規模拡大による効率的な運営を目指すと同時に水洗化率の向上に向けた施策を推進していきます。</t>
    <rPh sb="12" eb="14">
      <t>イゼン</t>
    </rPh>
    <rPh sb="14" eb="16">
      <t>トウシ</t>
    </rPh>
    <rPh sb="16" eb="18">
      <t>ダンカイ</t>
    </rPh>
    <rPh sb="26" eb="28">
      <t>ガンリ</t>
    </rPh>
    <rPh sb="28" eb="31">
      <t>ショウカンキン</t>
    </rPh>
    <rPh sb="34" eb="36">
      <t>シホン</t>
    </rPh>
    <rPh sb="36" eb="37">
      <t>ヒ</t>
    </rPh>
    <rPh sb="38" eb="39">
      <t>タカ</t>
    </rPh>
    <rPh sb="41" eb="46">
      <t>シヨウリョウシュウニュウ</t>
    </rPh>
    <rPh sb="47" eb="48">
      <t>ヒク</t>
    </rPh>
    <rPh sb="49" eb="51">
      <t>ジョウキョウ</t>
    </rPh>
    <rPh sb="55" eb="57">
      <t>ケイエイ</t>
    </rPh>
    <rPh sb="58" eb="61">
      <t>ケンゼンセイ</t>
    </rPh>
    <rPh sb="62" eb="65">
      <t>コウリツセイ</t>
    </rPh>
    <rPh sb="66" eb="67">
      <t>シメ</t>
    </rPh>
    <rPh sb="68" eb="69">
      <t>カク</t>
    </rPh>
    <rPh sb="69" eb="71">
      <t>シヒョウ</t>
    </rPh>
    <rPh sb="72" eb="74">
      <t>ルイジ</t>
    </rPh>
    <rPh sb="74" eb="76">
      <t>ダンタイ</t>
    </rPh>
    <rPh sb="77" eb="79">
      <t>ヘイキン</t>
    </rPh>
    <rPh sb="79" eb="80">
      <t>チ</t>
    </rPh>
    <rPh sb="81" eb="82">
      <t>クラ</t>
    </rPh>
    <rPh sb="84" eb="85">
      <t>ワル</t>
    </rPh>
    <rPh sb="86" eb="88">
      <t>ジョウキョウ</t>
    </rPh>
    <rPh sb="94" eb="96">
      <t>コンゴ</t>
    </rPh>
    <rPh sb="98" eb="100">
      <t>ケイエイ</t>
    </rPh>
    <rPh sb="100" eb="102">
      <t>センリャク</t>
    </rPh>
    <rPh sb="107" eb="109">
      <t>ヘイセイ</t>
    </rPh>
    <rPh sb="111" eb="113">
      <t>ネンド</t>
    </rPh>
    <rPh sb="118" eb="120">
      <t>ネンカン</t>
    </rPh>
    <rPh sb="121" eb="123">
      <t>セイビ</t>
    </rPh>
    <rPh sb="123" eb="125">
      <t>ジギョウ</t>
    </rPh>
    <rPh sb="126" eb="128">
      <t>カクダイ</t>
    </rPh>
    <rPh sb="140" eb="141">
      <t>カン</t>
    </rPh>
    <rPh sb="142" eb="144">
      <t>ケイジョウ</t>
    </rPh>
    <rPh sb="144" eb="146">
      <t>シュウシ</t>
    </rPh>
    <rPh sb="146" eb="148">
      <t>ヒリツ</t>
    </rPh>
    <rPh sb="149" eb="151">
      <t>ルイセキ</t>
    </rPh>
    <rPh sb="151" eb="154">
      <t>ケッソンキン</t>
    </rPh>
    <rPh sb="154" eb="156">
      <t>ヒリツ</t>
    </rPh>
    <rPh sb="156" eb="157">
      <t>トウ</t>
    </rPh>
    <rPh sb="168" eb="170">
      <t>カイゼン</t>
    </rPh>
    <rPh sb="174" eb="176">
      <t>ミコ</t>
    </rPh>
    <rPh sb="181" eb="183">
      <t>キギョウ</t>
    </rPh>
    <rPh sb="183" eb="184">
      <t>サイ</t>
    </rPh>
    <rPh sb="184" eb="186">
      <t>ザンダカ</t>
    </rPh>
    <rPh sb="187" eb="189">
      <t>ヘイセイ</t>
    </rPh>
    <rPh sb="191" eb="193">
      <t>ネンド</t>
    </rPh>
    <rPh sb="198" eb="200">
      <t>ゲンショウ</t>
    </rPh>
    <rPh sb="201" eb="202">
      <t>テン</t>
    </rPh>
    <rPh sb="204" eb="206">
      <t>ミコ</t>
    </rPh>
    <rPh sb="270" eb="272">
      <t>ジッシ</t>
    </rPh>
    <rPh sb="274" eb="277">
      <t>ケンゼンセイ</t>
    </rPh>
    <rPh sb="278" eb="280">
      <t>カクホ</t>
    </rPh>
    <rPh sb="281" eb="282">
      <t>ツト</t>
    </rPh>
    <rPh sb="292" eb="294">
      <t>アキタ</t>
    </rPh>
    <rPh sb="294" eb="295">
      <t>ケン</t>
    </rPh>
    <rPh sb="296" eb="298">
      <t>セイカツ</t>
    </rPh>
    <rPh sb="298" eb="300">
      <t>ハイスイ</t>
    </rPh>
    <rPh sb="300" eb="302">
      <t>ショリ</t>
    </rPh>
    <rPh sb="302" eb="304">
      <t>セイビ</t>
    </rPh>
    <rPh sb="304" eb="306">
      <t>コウソウ</t>
    </rPh>
    <rPh sb="307" eb="309">
      <t>キホン</t>
    </rPh>
    <rPh sb="310" eb="312">
      <t>ノウギョウ</t>
    </rPh>
    <rPh sb="312" eb="314">
      <t>シュウラク</t>
    </rPh>
    <rPh sb="314" eb="316">
      <t>ハイスイ</t>
    </rPh>
    <rPh sb="316" eb="318">
      <t>ジギョウ</t>
    </rPh>
    <rPh sb="319" eb="321">
      <t>コベツ</t>
    </rPh>
    <rPh sb="321" eb="324">
      <t>ジョウカソウ</t>
    </rPh>
    <rPh sb="324" eb="326">
      <t>セイビ</t>
    </rPh>
    <rPh sb="326" eb="328">
      <t>ジギョウ</t>
    </rPh>
    <rPh sb="330" eb="333">
      <t>キョウドウカ</t>
    </rPh>
    <rPh sb="335" eb="338">
      <t>ソウゴウテキ</t>
    </rPh>
    <rPh sb="339" eb="341">
      <t>ジギョウ</t>
    </rPh>
    <rPh sb="341" eb="343">
      <t>ケイカク</t>
    </rPh>
    <rPh sb="346" eb="348">
      <t>ジギョウ</t>
    </rPh>
    <rPh sb="348" eb="350">
      <t>キボ</t>
    </rPh>
    <rPh sb="350" eb="352">
      <t>カクダイ</t>
    </rPh>
    <rPh sb="362" eb="364">
      <t>メザ</t>
    </rPh>
    <rPh sb="366" eb="368">
      <t>ドウジ</t>
    </rPh>
    <rPh sb="369" eb="372">
      <t>スイセンカ</t>
    </rPh>
    <rPh sb="372" eb="373">
      <t>リツ</t>
    </rPh>
    <rPh sb="374" eb="376">
      <t>コウジョウ</t>
    </rPh>
    <rPh sb="377" eb="378">
      <t>ム</t>
    </rPh>
    <rPh sb="380" eb="382">
      <t>シサク</t>
    </rPh>
    <rPh sb="383" eb="38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</si>
</sst>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9655080"/>
        <c:axId val="51965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519655080"/>
        <c:axId val="519653904"/>
      </c:lineChart>
      <c:dateAx>
        <c:axId val="519655080"/>
        <c:scaling>
          <c:orientation val="minMax"/>
        </c:scaling>
        <c:delete val="1"/>
        <c:axPos val="b"/>
        <c:numFmt formatCode="ge" sourceLinked="1"/>
        <c:majorTickMark val="none"/>
        <c:minorTickMark val="none"/>
        <c:tickLblPos val="none"/>
        <c:crossAx val="519653904"/>
        <c:crosses val="autoZero"/>
        <c:auto val="1"/>
        <c:lblOffset val="100"/>
        <c:baseTimeUnit val="years"/>
      </c:dateAx>
      <c:valAx>
        <c:axId val="5196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65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4821376"/>
        <c:axId val="66533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524821376"/>
        <c:axId val="665338920"/>
      </c:lineChart>
      <c:dateAx>
        <c:axId val="524821376"/>
        <c:scaling>
          <c:orientation val="minMax"/>
        </c:scaling>
        <c:delete val="1"/>
        <c:axPos val="b"/>
        <c:numFmt formatCode="ge" sourceLinked="1"/>
        <c:majorTickMark val="none"/>
        <c:minorTickMark val="none"/>
        <c:tickLblPos val="none"/>
        <c:crossAx val="665338920"/>
        <c:crosses val="autoZero"/>
        <c:auto val="1"/>
        <c:lblOffset val="100"/>
        <c:baseTimeUnit val="years"/>
      </c:dateAx>
      <c:valAx>
        <c:axId val="66533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8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76.95</c:v>
                </c:pt>
                <c:pt idx="1">
                  <c:v>76.010000000000005</c:v>
                </c:pt>
                <c:pt idx="2">
                  <c:v>75.77</c:v>
                </c:pt>
                <c:pt idx="3">
                  <c:v>77.349999999999994</c:v>
                </c:pt>
                <c:pt idx="4">
                  <c:v>77.61</c:v>
                </c:pt>
              </c:numCache>
            </c:numRef>
          </c:val>
        </c:ser>
        <c:dLbls>
          <c:showLegendKey val="0"/>
          <c:showVal val="0"/>
          <c:showCatName val="0"/>
          <c:showSerName val="0"/>
          <c:showPercent val="0"/>
          <c:showBubbleSize val="0"/>
        </c:dLbls>
        <c:gapWidth val="150"/>
        <c:axId val="804414920"/>
        <c:axId val="8044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804414920"/>
        <c:axId val="804413744"/>
      </c:lineChart>
      <c:dateAx>
        <c:axId val="804414920"/>
        <c:scaling>
          <c:orientation val="minMax"/>
        </c:scaling>
        <c:delete val="1"/>
        <c:axPos val="b"/>
        <c:numFmt formatCode="ge" sourceLinked="1"/>
        <c:majorTickMark val="none"/>
        <c:minorTickMark val="none"/>
        <c:tickLblPos val="none"/>
        <c:crossAx val="804413744"/>
        <c:crosses val="autoZero"/>
        <c:auto val="1"/>
        <c:lblOffset val="100"/>
        <c:baseTimeUnit val="years"/>
      </c:dateAx>
      <c:valAx>
        <c:axId val="80441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1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84.07</c:v>
                </c:pt>
                <c:pt idx="1">
                  <c:v>85.5</c:v>
                </c:pt>
                <c:pt idx="2">
                  <c:v>86.88</c:v>
                </c:pt>
                <c:pt idx="3">
                  <c:v>84.82</c:v>
                </c:pt>
                <c:pt idx="4">
                  <c:v>90.83</c:v>
                </c:pt>
              </c:numCache>
            </c:numRef>
          </c:val>
        </c:ser>
        <c:dLbls>
          <c:showLegendKey val="0"/>
          <c:showVal val="0"/>
          <c:showCatName val="0"/>
          <c:showSerName val="0"/>
          <c:showPercent val="0"/>
          <c:showBubbleSize val="0"/>
        </c:dLbls>
        <c:gapWidth val="150"/>
        <c:axId val="519657040"/>
        <c:axId val="5196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101.22</c:v>
                </c:pt>
                <c:pt idx="1">
                  <c:v>100.66</c:v>
                </c:pt>
                <c:pt idx="2">
                  <c:v>101.61</c:v>
                </c:pt>
                <c:pt idx="3">
                  <c:v>104.97</c:v>
                </c:pt>
                <c:pt idx="4">
                  <c:v>106.59</c:v>
                </c:pt>
              </c:numCache>
            </c:numRef>
          </c:val>
          <c:smooth val="0"/>
        </c:ser>
        <c:dLbls>
          <c:showLegendKey val="0"/>
          <c:showVal val="0"/>
          <c:showCatName val="0"/>
          <c:showSerName val="0"/>
          <c:showPercent val="0"/>
          <c:showBubbleSize val="0"/>
        </c:dLbls>
        <c:marker val="1"/>
        <c:smooth val="0"/>
        <c:axId val="519657040"/>
        <c:axId val="519656256"/>
      </c:lineChart>
      <c:dateAx>
        <c:axId val="519657040"/>
        <c:scaling>
          <c:orientation val="minMax"/>
        </c:scaling>
        <c:delete val="1"/>
        <c:axPos val="b"/>
        <c:numFmt formatCode="ge" sourceLinked="1"/>
        <c:majorTickMark val="none"/>
        <c:minorTickMark val="none"/>
        <c:tickLblPos val="none"/>
        <c:crossAx val="519656256"/>
        <c:crosses val="autoZero"/>
        <c:auto val="1"/>
        <c:lblOffset val="100"/>
        <c:baseTimeUnit val="years"/>
      </c:dateAx>
      <c:valAx>
        <c:axId val="5196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65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8.5500000000000007</c:v>
                </c:pt>
                <c:pt idx="1">
                  <c:v>9.82</c:v>
                </c:pt>
                <c:pt idx="2">
                  <c:v>10.98</c:v>
                </c:pt>
                <c:pt idx="3">
                  <c:v>12.15</c:v>
                </c:pt>
                <c:pt idx="4">
                  <c:v>18.46</c:v>
                </c:pt>
              </c:numCache>
            </c:numRef>
          </c:val>
        </c:ser>
        <c:dLbls>
          <c:showLegendKey val="0"/>
          <c:showVal val="0"/>
          <c:showCatName val="0"/>
          <c:showSerName val="0"/>
          <c:showPercent val="0"/>
          <c:showBubbleSize val="0"/>
        </c:dLbls>
        <c:gapWidth val="150"/>
        <c:axId val="372461528"/>
        <c:axId val="37246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10.42</c:v>
                </c:pt>
                <c:pt idx="1">
                  <c:v>9.6300000000000008</c:v>
                </c:pt>
                <c:pt idx="2">
                  <c:v>8.3000000000000007</c:v>
                </c:pt>
                <c:pt idx="3">
                  <c:v>9.52</c:v>
                </c:pt>
                <c:pt idx="4">
                  <c:v>15.82</c:v>
                </c:pt>
              </c:numCache>
            </c:numRef>
          </c:val>
          <c:smooth val="0"/>
        </c:ser>
        <c:dLbls>
          <c:showLegendKey val="0"/>
          <c:showVal val="0"/>
          <c:showCatName val="0"/>
          <c:showSerName val="0"/>
          <c:showPercent val="0"/>
          <c:showBubbleSize val="0"/>
        </c:dLbls>
        <c:marker val="1"/>
        <c:smooth val="0"/>
        <c:axId val="372461528"/>
        <c:axId val="372462312"/>
      </c:lineChart>
      <c:dateAx>
        <c:axId val="372461528"/>
        <c:scaling>
          <c:orientation val="minMax"/>
        </c:scaling>
        <c:delete val="1"/>
        <c:axPos val="b"/>
        <c:numFmt formatCode="ge" sourceLinked="1"/>
        <c:majorTickMark val="none"/>
        <c:minorTickMark val="none"/>
        <c:tickLblPos val="none"/>
        <c:crossAx val="372462312"/>
        <c:crosses val="autoZero"/>
        <c:auto val="1"/>
        <c:lblOffset val="100"/>
        <c:baseTimeUnit val="years"/>
      </c:dateAx>
      <c:valAx>
        <c:axId val="37246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6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2463488"/>
        <c:axId val="37246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0.01</c:v>
                </c:pt>
                <c:pt idx="3" formatCode="#,##0.00;&quot;△&quot;#,##0.00;&quot;-&quot;">
                  <c:v>0.01</c:v>
                </c:pt>
                <c:pt idx="4" formatCode="#,##0.00;&quot;△&quot;#,##0.00;&quot;-&quot;">
                  <c:v>0.01</c:v>
                </c:pt>
              </c:numCache>
            </c:numRef>
          </c:val>
          <c:smooth val="0"/>
        </c:ser>
        <c:dLbls>
          <c:showLegendKey val="0"/>
          <c:showVal val="0"/>
          <c:showCatName val="0"/>
          <c:showSerName val="0"/>
          <c:showPercent val="0"/>
          <c:showBubbleSize val="0"/>
        </c:dLbls>
        <c:marker val="1"/>
        <c:smooth val="0"/>
        <c:axId val="372463488"/>
        <c:axId val="372461136"/>
      </c:lineChart>
      <c:dateAx>
        <c:axId val="372463488"/>
        <c:scaling>
          <c:orientation val="minMax"/>
        </c:scaling>
        <c:delete val="1"/>
        <c:axPos val="b"/>
        <c:numFmt formatCode="ge" sourceLinked="1"/>
        <c:majorTickMark val="none"/>
        <c:minorTickMark val="none"/>
        <c:tickLblPos val="none"/>
        <c:crossAx val="372461136"/>
        <c:crosses val="autoZero"/>
        <c:auto val="1"/>
        <c:lblOffset val="100"/>
        <c:baseTimeUnit val="years"/>
      </c:dateAx>
      <c:valAx>
        <c:axId val="3724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634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226.79</c:v>
                </c:pt>
                <c:pt idx="1">
                  <c:v>271.41000000000003</c:v>
                </c:pt>
                <c:pt idx="2">
                  <c:v>287.27</c:v>
                </c:pt>
                <c:pt idx="3">
                  <c:v>325.72000000000003</c:v>
                </c:pt>
                <c:pt idx="4">
                  <c:v>245.84</c:v>
                </c:pt>
              </c:numCache>
            </c:numRef>
          </c:val>
        </c:ser>
        <c:dLbls>
          <c:showLegendKey val="0"/>
          <c:showVal val="0"/>
          <c:showCatName val="0"/>
          <c:showSerName val="0"/>
          <c:showPercent val="0"/>
          <c:showBubbleSize val="0"/>
        </c:dLbls>
        <c:gapWidth val="150"/>
        <c:axId val="375806912"/>
        <c:axId val="37580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202.97</c:v>
                </c:pt>
                <c:pt idx="1">
                  <c:v>51.04</c:v>
                </c:pt>
                <c:pt idx="2">
                  <c:v>51.83</c:v>
                </c:pt>
                <c:pt idx="3">
                  <c:v>52.88</c:v>
                </c:pt>
                <c:pt idx="4">
                  <c:v>23.51</c:v>
                </c:pt>
              </c:numCache>
            </c:numRef>
          </c:val>
          <c:smooth val="0"/>
        </c:ser>
        <c:dLbls>
          <c:showLegendKey val="0"/>
          <c:showVal val="0"/>
          <c:showCatName val="0"/>
          <c:showSerName val="0"/>
          <c:showPercent val="0"/>
          <c:showBubbleSize val="0"/>
        </c:dLbls>
        <c:marker val="1"/>
        <c:smooth val="0"/>
        <c:axId val="375806912"/>
        <c:axId val="375806520"/>
      </c:lineChart>
      <c:dateAx>
        <c:axId val="375806912"/>
        <c:scaling>
          <c:orientation val="minMax"/>
        </c:scaling>
        <c:delete val="1"/>
        <c:axPos val="b"/>
        <c:numFmt formatCode="ge" sourceLinked="1"/>
        <c:majorTickMark val="none"/>
        <c:minorTickMark val="none"/>
        <c:tickLblPos val="none"/>
        <c:crossAx val="375806520"/>
        <c:crosses val="autoZero"/>
        <c:auto val="1"/>
        <c:lblOffset val="100"/>
        <c:baseTimeUnit val="years"/>
      </c:dateAx>
      <c:valAx>
        <c:axId val="37580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210.99</c:v>
                </c:pt>
                <c:pt idx="1">
                  <c:v>167.94</c:v>
                </c:pt>
                <c:pt idx="2">
                  <c:v>185.58</c:v>
                </c:pt>
                <c:pt idx="3">
                  <c:v>324.3</c:v>
                </c:pt>
                <c:pt idx="4">
                  <c:v>59.15</c:v>
                </c:pt>
              </c:numCache>
            </c:numRef>
          </c:val>
        </c:ser>
        <c:dLbls>
          <c:showLegendKey val="0"/>
          <c:showVal val="0"/>
          <c:showCatName val="0"/>
          <c:showSerName val="0"/>
          <c:showPercent val="0"/>
          <c:showBubbleSize val="0"/>
        </c:dLbls>
        <c:gapWidth val="150"/>
        <c:axId val="665339312"/>
        <c:axId val="66533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108.24</c:v>
                </c:pt>
                <c:pt idx="1">
                  <c:v>287.3</c:v>
                </c:pt>
                <c:pt idx="2">
                  <c:v>231.37</c:v>
                </c:pt>
                <c:pt idx="3">
                  <c:v>539.27</c:v>
                </c:pt>
                <c:pt idx="4">
                  <c:v>57.3</c:v>
                </c:pt>
              </c:numCache>
            </c:numRef>
          </c:val>
          <c:smooth val="0"/>
        </c:ser>
        <c:dLbls>
          <c:showLegendKey val="0"/>
          <c:showVal val="0"/>
          <c:showCatName val="0"/>
          <c:showSerName val="0"/>
          <c:showPercent val="0"/>
          <c:showBubbleSize val="0"/>
        </c:dLbls>
        <c:marker val="1"/>
        <c:smooth val="0"/>
        <c:axId val="665339312"/>
        <c:axId val="665336176"/>
      </c:lineChart>
      <c:dateAx>
        <c:axId val="665339312"/>
        <c:scaling>
          <c:orientation val="minMax"/>
        </c:scaling>
        <c:delete val="1"/>
        <c:axPos val="b"/>
        <c:numFmt formatCode="ge" sourceLinked="1"/>
        <c:majorTickMark val="none"/>
        <c:minorTickMark val="none"/>
        <c:tickLblPos val="none"/>
        <c:crossAx val="665336176"/>
        <c:crosses val="autoZero"/>
        <c:auto val="1"/>
        <c:lblOffset val="100"/>
        <c:baseTimeUnit val="years"/>
      </c:dateAx>
      <c:valAx>
        <c:axId val="66533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3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1713.98</c:v>
                </c:pt>
                <c:pt idx="1">
                  <c:v>1717.2</c:v>
                </c:pt>
                <c:pt idx="2">
                  <c:v>1225.55</c:v>
                </c:pt>
                <c:pt idx="3">
                  <c:v>1451.2</c:v>
                </c:pt>
                <c:pt idx="4">
                  <c:v>1753.12</c:v>
                </c:pt>
              </c:numCache>
            </c:numRef>
          </c:val>
        </c:ser>
        <c:dLbls>
          <c:showLegendKey val="0"/>
          <c:showVal val="0"/>
          <c:showCatName val="0"/>
          <c:showSerName val="0"/>
          <c:showPercent val="0"/>
          <c:showBubbleSize val="0"/>
        </c:dLbls>
        <c:gapWidth val="150"/>
        <c:axId val="665337744"/>
        <c:axId val="6653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665337744"/>
        <c:axId val="665336960"/>
      </c:lineChart>
      <c:dateAx>
        <c:axId val="665337744"/>
        <c:scaling>
          <c:orientation val="minMax"/>
        </c:scaling>
        <c:delete val="1"/>
        <c:axPos val="b"/>
        <c:numFmt formatCode="ge" sourceLinked="1"/>
        <c:majorTickMark val="none"/>
        <c:minorTickMark val="none"/>
        <c:tickLblPos val="none"/>
        <c:crossAx val="665336960"/>
        <c:crosses val="autoZero"/>
        <c:auto val="1"/>
        <c:lblOffset val="100"/>
        <c:baseTimeUnit val="years"/>
      </c:dateAx>
      <c:valAx>
        <c:axId val="6653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3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56.2</c:v>
                </c:pt>
                <c:pt idx="1">
                  <c:v>62.07</c:v>
                </c:pt>
                <c:pt idx="2">
                  <c:v>77.8</c:v>
                </c:pt>
                <c:pt idx="3">
                  <c:v>68.599999999999994</c:v>
                </c:pt>
                <c:pt idx="4">
                  <c:v>85.66</c:v>
                </c:pt>
              </c:numCache>
            </c:numRef>
          </c:val>
        </c:ser>
        <c:dLbls>
          <c:showLegendKey val="0"/>
          <c:showVal val="0"/>
          <c:showCatName val="0"/>
          <c:showSerName val="0"/>
          <c:showPercent val="0"/>
          <c:showBubbleSize val="0"/>
        </c:dLbls>
        <c:gapWidth val="150"/>
        <c:axId val="524823728"/>
        <c:axId val="5248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524823728"/>
        <c:axId val="524822944"/>
      </c:lineChart>
      <c:dateAx>
        <c:axId val="524823728"/>
        <c:scaling>
          <c:orientation val="minMax"/>
        </c:scaling>
        <c:delete val="1"/>
        <c:axPos val="b"/>
        <c:numFmt formatCode="ge" sourceLinked="1"/>
        <c:majorTickMark val="none"/>
        <c:minorTickMark val="none"/>
        <c:tickLblPos val="none"/>
        <c:crossAx val="524822944"/>
        <c:crosses val="autoZero"/>
        <c:auto val="1"/>
        <c:lblOffset val="100"/>
        <c:baseTimeUnit val="years"/>
      </c:dateAx>
      <c:valAx>
        <c:axId val="5248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82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298.77999999999997</c:v>
                </c:pt>
                <c:pt idx="1">
                  <c:v>270.41000000000003</c:v>
                </c:pt>
                <c:pt idx="2">
                  <c:v>216.66</c:v>
                </c:pt>
                <c:pt idx="3">
                  <c:v>246.11</c:v>
                </c:pt>
                <c:pt idx="4">
                  <c:v>197.41</c:v>
                </c:pt>
              </c:numCache>
            </c:numRef>
          </c:val>
        </c:ser>
        <c:dLbls>
          <c:showLegendKey val="0"/>
          <c:showVal val="0"/>
          <c:showCatName val="0"/>
          <c:showSerName val="0"/>
          <c:showPercent val="0"/>
          <c:showBubbleSize val="0"/>
        </c:dLbls>
        <c:gapWidth val="150"/>
        <c:axId val="524822160"/>
        <c:axId val="52482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524822160"/>
        <c:axId val="524822552"/>
      </c:lineChart>
      <c:dateAx>
        <c:axId val="524822160"/>
        <c:scaling>
          <c:orientation val="minMax"/>
        </c:scaling>
        <c:delete val="1"/>
        <c:axPos val="b"/>
        <c:numFmt formatCode="ge" sourceLinked="1"/>
        <c:majorTickMark val="none"/>
        <c:minorTickMark val="none"/>
        <c:tickLblPos val="none"/>
        <c:crossAx val="524822552"/>
        <c:crosses val="autoZero"/>
        <c:auto val="1"/>
        <c:lblOffset val="100"/>
        <c:baseTimeUnit val="years"/>
      </c:dateAx>
      <c:valAx>
        <c:axId val="52482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82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大館市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76769</v>
      </c>
      <c r="AM8" s="47"/>
      <c r="AN8" s="47"/>
      <c r="AO8" s="47"/>
      <c r="AP8" s="47"/>
      <c r="AQ8" s="47"/>
      <c r="AR8" s="47"/>
      <c r="AS8" s="47"/>
      <c r="AT8" s="43">
        <f>データ!S6</f>
        <v>913.22</v>
      </c>
      <c r="AU8" s="43"/>
      <c r="AV8" s="43"/>
      <c r="AW8" s="43"/>
      <c r="AX8" s="43"/>
      <c r="AY8" s="43"/>
      <c r="AZ8" s="43"/>
      <c r="BA8" s="43"/>
      <c r="BB8" s="43">
        <f>データ!T6</f>
        <v>84.06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36.64</v>
      </c>
      <c r="J10" s="43"/>
      <c r="K10" s="43"/>
      <c r="L10" s="43"/>
      <c r="M10" s="43"/>
      <c r="N10" s="43"/>
      <c r="O10" s="43"/>
      <c r="P10" s="43">
        <f>データ!O6</f>
        <v>44.14</v>
      </c>
      <c r="Q10" s="43"/>
      <c r="R10" s="43"/>
      <c r="S10" s="43"/>
      <c r="T10" s="43"/>
      <c r="U10" s="43"/>
      <c r="V10" s="43"/>
      <c r="W10" s="43">
        <f>データ!P6</f>
        <v>93.88</v>
      </c>
      <c r="X10" s="43"/>
      <c r="Y10" s="43"/>
      <c r="Z10" s="43"/>
      <c r="AA10" s="43"/>
      <c r="AB10" s="43"/>
      <c r="AC10" s="43"/>
      <c r="AD10" s="47">
        <f>データ!Q6</f>
        <v>3132</v>
      </c>
      <c r="AE10" s="47"/>
      <c r="AF10" s="47"/>
      <c r="AG10" s="47"/>
      <c r="AH10" s="47"/>
      <c r="AI10" s="47"/>
      <c r="AJ10" s="47"/>
      <c r="AK10" s="2"/>
      <c r="AL10" s="47">
        <f>データ!U6</f>
        <v>33607</v>
      </c>
      <c r="AM10" s="47"/>
      <c r="AN10" s="47"/>
      <c r="AO10" s="47"/>
      <c r="AP10" s="47"/>
      <c r="AQ10" s="47"/>
      <c r="AR10" s="47"/>
      <c r="AS10" s="47"/>
      <c r="AT10" s="43">
        <f>データ!V6</f>
        <v>11.23</v>
      </c>
      <c r="AU10" s="43"/>
      <c r="AV10" s="43"/>
      <c r="AW10" s="43"/>
      <c r="AX10" s="43"/>
      <c r="AY10" s="43"/>
      <c r="AZ10" s="43"/>
      <c r="BA10" s="43"/>
      <c r="BB10" s="43">
        <f>データ!W6</f>
        <v>2992.61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52043</v>
      </c>
      <c r="D6" s="31">
        <f t="shared" si="3"/>
        <v>46</v>
      </c>
      <c r="E6" s="31">
        <f t="shared" si="3"/>
        <v>17</v>
      </c>
      <c r="F6" s="31">
        <f t="shared" si="3"/>
        <v>1</v>
      </c>
      <c r="G6" s="31">
        <f t="shared" si="3"/>
        <v>0</v>
      </c>
      <c r="H6" s="31" t="str">
        <f t="shared" si="3"/>
        <v>秋田県　大館市</v>
      </c>
      <c r="I6" s="31" t="str">
        <f t="shared" si="3"/>
        <v>法適用</v>
      </c>
      <c r="J6" s="31" t="str">
        <f t="shared" si="3"/>
        <v>下水道事業</v>
      </c>
      <c r="K6" s="31" t="str">
        <f t="shared" si="3"/>
        <v>公共下水道</v>
      </c>
      <c r="L6" s="31" t="str">
        <f t="shared" si="3"/>
        <v>Bd2</v>
      </c>
      <c r="M6" s="32" t="str">
        <f t="shared" si="3"/>
        <v>-</v>
      </c>
      <c r="N6" s="32">
        <f t="shared" si="3"/>
        <v>36.64</v>
      </c>
      <c r="O6" s="32">
        <f t="shared" si="3"/>
        <v>44.14</v>
      </c>
      <c r="P6" s="32">
        <f t="shared" si="3"/>
        <v>93.88</v>
      </c>
      <c r="Q6" s="32">
        <f t="shared" si="3"/>
        <v>3132</v>
      </c>
      <c r="R6" s="32">
        <f t="shared" si="3"/>
        <v>76769</v>
      </c>
      <c r="S6" s="32">
        <f t="shared" si="3"/>
        <v>913.22</v>
      </c>
      <c r="T6" s="32">
        <f t="shared" si="3"/>
        <v>84.06</v>
      </c>
      <c r="U6" s="32">
        <f t="shared" si="3"/>
        <v>33607</v>
      </c>
      <c r="V6" s="32">
        <f t="shared" si="3"/>
        <v>11.23</v>
      </c>
      <c r="W6" s="32">
        <f t="shared" si="3"/>
        <v>2992.61</v>
      </c>
      <c r="X6" s="33">
        <f>IF(X7="",NA(),X7)</f>
        <v>84.07</v>
      </c>
      <c r="Y6" s="33">
        <f t="shared" ref="Y6:AG6" si="4">IF(Y7="",NA(),Y7)</f>
        <v>85.5</v>
      </c>
      <c r="Z6" s="33">
        <f t="shared" si="4"/>
        <v>86.88</v>
      </c>
      <c r="AA6" s="33">
        <f t="shared" si="4"/>
        <v>84.82</v>
      </c>
      <c r="AB6" s="33">
        <f t="shared" si="4"/>
        <v>90.83</v>
      </c>
      <c r="AC6" s="33">
        <f t="shared" si="4"/>
        <v>101.22</v>
      </c>
      <c r="AD6" s="33">
        <f t="shared" si="4"/>
        <v>100.66</v>
      </c>
      <c r="AE6" s="33">
        <f t="shared" si="4"/>
        <v>101.61</v>
      </c>
      <c r="AF6" s="33">
        <f t="shared" si="4"/>
        <v>104.97</v>
      </c>
      <c r="AG6" s="33">
        <f t="shared" si="4"/>
        <v>106.59</v>
      </c>
      <c r="AH6" s="32" t="str">
        <f>IF(AH7="","",IF(AH7="-","【-】","【"&amp;SUBSTITUTE(TEXT(AH7,"#,##0.00"),"-","△")&amp;"】"))</f>
        <v>【107.74】</v>
      </c>
      <c r="AI6" s="33">
        <f>IF(AI7="",NA(),AI7)</f>
        <v>226.79</v>
      </c>
      <c r="AJ6" s="33">
        <f t="shared" ref="AJ6:AR6" si="5">IF(AJ7="",NA(),AJ7)</f>
        <v>271.41000000000003</v>
      </c>
      <c r="AK6" s="33">
        <f t="shared" si="5"/>
        <v>287.27</v>
      </c>
      <c r="AL6" s="33">
        <f t="shared" si="5"/>
        <v>325.72000000000003</v>
      </c>
      <c r="AM6" s="33">
        <f t="shared" si="5"/>
        <v>245.84</v>
      </c>
      <c r="AN6" s="33">
        <f t="shared" si="5"/>
        <v>202.97</v>
      </c>
      <c r="AO6" s="33">
        <f t="shared" si="5"/>
        <v>51.04</v>
      </c>
      <c r="AP6" s="33">
        <f t="shared" si="5"/>
        <v>51.83</v>
      </c>
      <c r="AQ6" s="33">
        <f t="shared" si="5"/>
        <v>52.88</v>
      </c>
      <c r="AR6" s="33">
        <f t="shared" si="5"/>
        <v>23.51</v>
      </c>
      <c r="AS6" s="32" t="str">
        <f>IF(AS7="","",IF(AS7="-","【-】","【"&amp;SUBSTITUTE(TEXT(AS7,"#,##0.00"),"-","△")&amp;"】"))</f>
        <v>【4.71】</v>
      </c>
      <c r="AT6" s="33">
        <f>IF(AT7="",NA(),AT7)</f>
        <v>210.99</v>
      </c>
      <c r="AU6" s="33">
        <f t="shared" ref="AU6:BC6" si="6">IF(AU7="",NA(),AU7)</f>
        <v>167.94</v>
      </c>
      <c r="AV6" s="33">
        <f t="shared" si="6"/>
        <v>185.58</v>
      </c>
      <c r="AW6" s="33">
        <f t="shared" si="6"/>
        <v>324.3</v>
      </c>
      <c r="AX6" s="33">
        <f t="shared" si="6"/>
        <v>59.15</v>
      </c>
      <c r="AY6" s="33">
        <f t="shared" si="6"/>
        <v>108.24</v>
      </c>
      <c r="AZ6" s="33">
        <f t="shared" si="6"/>
        <v>287.3</v>
      </c>
      <c r="BA6" s="33">
        <f t="shared" si="6"/>
        <v>231.37</v>
      </c>
      <c r="BB6" s="33">
        <f t="shared" si="6"/>
        <v>539.27</v>
      </c>
      <c r="BC6" s="33">
        <f t="shared" si="6"/>
        <v>57.3</v>
      </c>
      <c r="BD6" s="32" t="str">
        <f>IF(BD7="","",IF(BD7="-","【-】","【"&amp;SUBSTITUTE(TEXT(BD7,"#,##0.00"),"-","△")&amp;"】"))</f>
        <v>【56.46】</v>
      </c>
      <c r="BE6" s="33">
        <f>IF(BE7="",NA(),BE7)</f>
        <v>1713.98</v>
      </c>
      <c r="BF6" s="33">
        <f t="shared" ref="BF6:BN6" si="7">IF(BF7="",NA(),BF7)</f>
        <v>1717.2</v>
      </c>
      <c r="BG6" s="33">
        <f t="shared" si="7"/>
        <v>1225.55</v>
      </c>
      <c r="BH6" s="33">
        <f t="shared" si="7"/>
        <v>1451.2</v>
      </c>
      <c r="BI6" s="33">
        <f t="shared" si="7"/>
        <v>1753.12</v>
      </c>
      <c r="BJ6" s="33">
        <f t="shared" si="7"/>
        <v>1320.98</v>
      </c>
      <c r="BK6" s="33">
        <f t="shared" si="7"/>
        <v>1247.2</v>
      </c>
      <c r="BL6" s="33">
        <f t="shared" si="7"/>
        <v>1189.0999999999999</v>
      </c>
      <c r="BM6" s="33">
        <f t="shared" si="7"/>
        <v>1115.1099999999999</v>
      </c>
      <c r="BN6" s="33">
        <f t="shared" si="7"/>
        <v>1010.51</v>
      </c>
      <c r="BO6" s="32" t="str">
        <f>IF(BO7="","",IF(BO7="-","【-】","【"&amp;SUBSTITUTE(TEXT(BO7,"#,##0.00"),"-","△")&amp;"】"))</f>
        <v>【776.35】</v>
      </c>
      <c r="BP6" s="33">
        <f>IF(BP7="",NA(),BP7)</f>
        <v>56.2</v>
      </c>
      <c r="BQ6" s="33">
        <f t="shared" ref="BQ6:BY6" si="8">IF(BQ7="",NA(),BQ7)</f>
        <v>62.07</v>
      </c>
      <c r="BR6" s="33">
        <f t="shared" si="8"/>
        <v>77.8</v>
      </c>
      <c r="BS6" s="33">
        <f t="shared" si="8"/>
        <v>68.599999999999994</v>
      </c>
      <c r="BT6" s="33">
        <f t="shared" si="8"/>
        <v>85.66</v>
      </c>
      <c r="BU6" s="33">
        <f t="shared" si="8"/>
        <v>68.63</v>
      </c>
      <c r="BV6" s="33">
        <f t="shared" si="8"/>
        <v>77.489999999999995</v>
      </c>
      <c r="BW6" s="33">
        <f t="shared" si="8"/>
        <v>78.78</v>
      </c>
      <c r="BX6" s="33">
        <f t="shared" si="8"/>
        <v>79.540000000000006</v>
      </c>
      <c r="BY6" s="33">
        <f t="shared" si="8"/>
        <v>83</v>
      </c>
      <c r="BZ6" s="32" t="str">
        <f>IF(BZ7="","",IF(BZ7="-","【-】","【"&amp;SUBSTITUTE(TEXT(BZ7,"#,##0.00"),"-","△")&amp;"】"))</f>
        <v>【96.57】</v>
      </c>
      <c r="CA6" s="33">
        <f>IF(CA7="",NA(),CA7)</f>
        <v>298.77999999999997</v>
      </c>
      <c r="CB6" s="33">
        <f t="shared" ref="CB6:CJ6" si="9">IF(CB7="",NA(),CB7)</f>
        <v>270.41000000000003</v>
      </c>
      <c r="CC6" s="33">
        <f t="shared" si="9"/>
        <v>216.66</v>
      </c>
      <c r="CD6" s="33">
        <f t="shared" si="9"/>
        <v>246.11</v>
      </c>
      <c r="CE6" s="33">
        <f t="shared" si="9"/>
        <v>197.41</v>
      </c>
      <c r="CF6" s="33">
        <f t="shared" si="9"/>
        <v>222.94</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63.88</v>
      </c>
      <c r="CS6" s="33">
        <f t="shared" si="10"/>
        <v>65.31</v>
      </c>
      <c r="CT6" s="33">
        <f t="shared" si="10"/>
        <v>62.09</v>
      </c>
      <c r="CU6" s="33">
        <f t="shared" si="10"/>
        <v>62.23</v>
      </c>
      <c r="CV6" s="32" t="str">
        <f>IF(CV7="","",IF(CV7="-","【-】","【"&amp;SUBSTITUTE(TEXT(CV7,"#,##0.00"),"-","△")&amp;"】"))</f>
        <v>【60.35】</v>
      </c>
      <c r="CW6" s="33">
        <f>IF(CW7="",NA(),CW7)</f>
        <v>76.95</v>
      </c>
      <c r="CX6" s="33">
        <f t="shared" ref="CX6:DF6" si="11">IF(CX7="",NA(),CX7)</f>
        <v>76.010000000000005</v>
      </c>
      <c r="CY6" s="33">
        <f t="shared" si="11"/>
        <v>75.77</v>
      </c>
      <c r="CZ6" s="33">
        <f t="shared" si="11"/>
        <v>77.349999999999994</v>
      </c>
      <c r="DA6" s="33">
        <f t="shared" si="11"/>
        <v>77.61</v>
      </c>
      <c r="DB6" s="33">
        <f t="shared" si="11"/>
        <v>83.69</v>
      </c>
      <c r="DC6" s="33">
        <f t="shared" si="11"/>
        <v>86.62</v>
      </c>
      <c r="DD6" s="33">
        <f t="shared" si="11"/>
        <v>87.07</v>
      </c>
      <c r="DE6" s="33">
        <f t="shared" si="11"/>
        <v>86.88</v>
      </c>
      <c r="DF6" s="33">
        <f t="shared" si="11"/>
        <v>86.56</v>
      </c>
      <c r="DG6" s="32" t="str">
        <f>IF(DG7="","",IF(DG7="-","【-】","【"&amp;SUBSTITUTE(TEXT(DG7,"#,##0.00"),"-","△")&amp;"】"))</f>
        <v>【94.57】</v>
      </c>
      <c r="DH6" s="33">
        <f>IF(DH7="",NA(),DH7)</f>
        <v>8.5500000000000007</v>
      </c>
      <c r="DI6" s="33">
        <f t="shared" ref="DI6:DQ6" si="12">IF(DI7="",NA(),DI7)</f>
        <v>9.82</v>
      </c>
      <c r="DJ6" s="33">
        <f t="shared" si="12"/>
        <v>10.98</v>
      </c>
      <c r="DK6" s="33">
        <f t="shared" si="12"/>
        <v>12.15</v>
      </c>
      <c r="DL6" s="33">
        <f t="shared" si="12"/>
        <v>18.46</v>
      </c>
      <c r="DM6" s="33">
        <f t="shared" si="12"/>
        <v>10.42</v>
      </c>
      <c r="DN6" s="33">
        <f t="shared" si="12"/>
        <v>9.6300000000000008</v>
      </c>
      <c r="DO6" s="33">
        <f t="shared" si="12"/>
        <v>8.3000000000000007</v>
      </c>
      <c r="DP6" s="33">
        <f t="shared" si="12"/>
        <v>9.52</v>
      </c>
      <c r="DQ6" s="33">
        <f t="shared" si="12"/>
        <v>15.82</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0.01</v>
      </c>
      <c r="EA6" s="33">
        <f t="shared" si="13"/>
        <v>0.01</v>
      </c>
      <c r="EB6" s="33">
        <f t="shared" si="13"/>
        <v>0.01</v>
      </c>
      <c r="EC6" s="32" t="str">
        <f>IF(EC7="","",IF(EC7="-","【-】","【"&amp;SUBSTITUTE(TEXT(EC7,"#,##0.00"),"-","△")&amp;"】"))</f>
        <v>【4.35】</v>
      </c>
      <c r="ED6" s="32">
        <f>IF(ED7="",NA(),ED7)</f>
        <v>0</v>
      </c>
      <c r="EE6" s="32">
        <f t="shared" ref="EE6:EM6" si="14">IF(EE7="",NA(),EE7)</f>
        <v>0</v>
      </c>
      <c r="EF6" s="32">
        <f t="shared" si="14"/>
        <v>0</v>
      </c>
      <c r="EG6" s="32">
        <f t="shared" si="14"/>
        <v>0</v>
      </c>
      <c r="EH6" s="32">
        <f t="shared" si="14"/>
        <v>0</v>
      </c>
      <c r="EI6" s="33">
        <f t="shared" si="14"/>
        <v>0.02</v>
      </c>
      <c r="EJ6" s="33">
        <f t="shared" si="14"/>
        <v>0.05</v>
      </c>
      <c r="EK6" s="33">
        <f t="shared" si="14"/>
        <v>0.04</v>
      </c>
      <c r="EL6" s="33">
        <f t="shared" si="14"/>
        <v>0.06</v>
      </c>
      <c r="EM6" s="33">
        <f t="shared" si="14"/>
        <v>0.04</v>
      </c>
      <c r="EN6" s="32" t="str">
        <f>IF(EN7="","",IF(EN7="-","【-】","【"&amp;SUBSTITUTE(TEXT(EN7,"#,##0.00"),"-","△")&amp;"】"))</f>
        <v>【0.17】</v>
      </c>
    </row>
    <row r="7" spans="1:147" s="34" customFormat="1">
      <c r="A7" s="26"/>
      <c r="B7" s="35">
        <v>2014</v>
      </c>
      <c r="C7" s="35">
        <v>52043</v>
      </c>
      <c r="D7" s="35">
        <v>46</v>
      </c>
      <c r="E7" s="35">
        <v>17</v>
      </c>
      <c r="F7" s="35">
        <v>1</v>
      </c>
      <c r="G7" s="35">
        <v>0</v>
      </c>
      <c r="H7" s="35" t="s">
        <v>96</v>
      </c>
      <c r="I7" s="35" t="s">
        <v>97</v>
      </c>
      <c r="J7" s="35" t="s">
        <v>98</v>
      </c>
      <c r="K7" s="35" t="s">
        <v>99</v>
      </c>
      <c r="L7" s="35" t="s">
        <v>100</v>
      </c>
      <c r="M7" s="36" t="s">
        <v>101</v>
      </c>
      <c r="N7" s="36">
        <v>36.64</v>
      </c>
      <c r="O7" s="36">
        <v>44.14</v>
      </c>
      <c r="P7" s="36">
        <v>93.88</v>
      </c>
      <c r="Q7" s="36">
        <v>3132</v>
      </c>
      <c r="R7" s="36">
        <v>76769</v>
      </c>
      <c r="S7" s="36">
        <v>913.22</v>
      </c>
      <c r="T7" s="36">
        <v>84.06</v>
      </c>
      <c r="U7" s="36">
        <v>33607</v>
      </c>
      <c r="V7" s="36">
        <v>11.23</v>
      </c>
      <c r="W7" s="36">
        <v>2992.61</v>
      </c>
      <c r="X7" s="36">
        <v>84.07</v>
      </c>
      <c r="Y7" s="36">
        <v>85.5</v>
      </c>
      <c r="Z7" s="36">
        <v>86.88</v>
      </c>
      <c r="AA7" s="36">
        <v>84.82</v>
      </c>
      <c r="AB7" s="36">
        <v>90.83</v>
      </c>
      <c r="AC7" s="36">
        <v>101.22</v>
      </c>
      <c r="AD7" s="36">
        <v>100.66</v>
      </c>
      <c r="AE7" s="36">
        <v>101.61</v>
      </c>
      <c r="AF7" s="36">
        <v>104.97</v>
      </c>
      <c r="AG7" s="36">
        <v>106.59</v>
      </c>
      <c r="AH7" s="36">
        <v>107.74</v>
      </c>
      <c r="AI7" s="36">
        <v>226.79</v>
      </c>
      <c r="AJ7" s="36">
        <v>271.41000000000003</v>
      </c>
      <c r="AK7" s="36">
        <v>287.27</v>
      </c>
      <c r="AL7" s="36">
        <v>325.72000000000003</v>
      </c>
      <c r="AM7" s="36">
        <v>245.84</v>
      </c>
      <c r="AN7" s="36">
        <v>202.97</v>
      </c>
      <c r="AO7" s="36">
        <v>51.04</v>
      </c>
      <c r="AP7" s="36">
        <v>51.83</v>
      </c>
      <c r="AQ7" s="36">
        <v>52.88</v>
      </c>
      <c r="AR7" s="36">
        <v>23.51</v>
      </c>
      <c r="AS7" s="36">
        <v>4.71</v>
      </c>
      <c r="AT7" s="36">
        <v>210.99</v>
      </c>
      <c r="AU7" s="36">
        <v>167.94</v>
      </c>
      <c r="AV7" s="36">
        <v>185.58</v>
      </c>
      <c r="AW7" s="36">
        <v>324.3</v>
      </c>
      <c r="AX7" s="36">
        <v>59.15</v>
      </c>
      <c r="AY7" s="36">
        <v>108.24</v>
      </c>
      <c r="AZ7" s="36">
        <v>287.3</v>
      </c>
      <c r="BA7" s="36">
        <v>231.37</v>
      </c>
      <c r="BB7" s="36">
        <v>539.27</v>
      </c>
      <c r="BC7" s="36">
        <v>57.3</v>
      </c>
      <c r="BD7" s="36">
        <v>56.46</v>
      </c>
      <c r="BE7" s="36">
        <v>1713.98</v>
      </c>
      <c r="BF7" s="36">
        <v>1717.2</v>
      </c>
      <c r="BG7" s="36">
        <v>1225.55</v>
      </c>
      <c r="BH7" s="36">
        <v>1451.2</v>
      </c>
      <c r="BI7" s="36">
        <v>1753.12</v>
      </c>
      <c r="BJ7" s="36">
        <v>1320.98</v>
      </c>
      <c r="BK7" s="36">
        <v>1247.2</v>
      </c>
      <c r="BL7" s="36">
        <v>1189.0999999999999</v>
      </c>
      <c r="BM7" s="36">
        <v>1115.1099999999999</v>
      </c>
      <c r="BN7" s="36">
        <v>1010.51</v>
      </c>
      <c r="BO7" s="36">
        <v>776.35</v>
      </c>
      <c r="BP7" s="36">
        <v>56.2</v>
      </c>
      <c r="BQ7" s="36">
        <v>62.07</v>
      </c>
      <c r="BR7" s="36">
        <v>77.8</v>
      </c>
      <c r="BS7" s="36">
        <v>68.599999999999994</v>
      </c>
      <c r="BT7" s="36">
        <v>85.66</v>
      </c>
      <c r="BU7" s="36">
        <v>68.63</v>
      </c>
      <c r="BV7" s="36">
        <v>77.489999999999995</v>
      </c>
      <c r="BW7" s="36">
        <v>78.78</v>
      </c>
      <c r="BX7" s="36">
        <v>79.540000000000006</v>
      </c>
      <c r="BY7" s="36">
        <v>83</v>
      </c>
      <c r="BZ7" s="36">
        <v>96.57</v>
      </c>
      <c r="CA7" s="36">
        <v>298.77999999999997</v>
      </c>
      <c r="CB7" s="36">
        <v>270.41000000000003</v>
      </c>
      <c r="CC7" s="36">
        <v>216.66</v>
      </c>
      <c r="CD7" s="36">
        <v>246.11</v>
      </c>
      <c r="CE7" s="36">
        <v>197.41</v>
      </c>
      <c r="CF7" s="36">
        <v>222.94</v>
      </c>
      <c r="CG7" s="36">
        <v>201.25</v>
      </c>
      <c r="CH7" s="36">
        <v>199.32</v>
      </c>
      <c r="CI7" s="36">
        <v>199.36</v>
      </c>
      <c r="CJ7" s="36">
        <v>193.74</v>
      </c>
      <c r="CK7" s="36">
        <v>142.28</v>
      </c>
      <c r="CL7" s="36" t="s">
        <v>101</v>
      </c>
      <c r="CM7" s="36" t="s">
        <v>101</v>
      </c>
      <c r="CN7" s="36" t="s">
        <v>101</v>
      </c>
      <c r="CO7" s="36" t="s">
        <v>101</v>
      </c>
      <c r="CP7" s="36" t="s">
        <v>101</v>
      </c>
      <c r="CQ7" s="36">
        <v>53.07</v>
      </c>
      <c r="CR7" s="36">
        <v>63.88</v>
      </c>
      <c r="CS7" s="36">
        <v>65.31</v>
      </c>
      <c r="CT7" s="36">
        <v>62.09</v>
      </c>
      <c r="CU7" s="36">
        <v>62.23</v>
      </c>
      <c r="CV7" s="36">
        <v>60.35</v>
      </c>
      <c r="CW7" s="36">
        <v>76.95</v>
      </c>
      <c r="CX7" s="36">
        <v>76.010000000000005</v>
      </c>
      <c r="CY7" s="36">
        <v>75.77</v>
      </c>
      <c r="CZ7" s="36">
        <v>77.349999999999994</v>
      </c>
      <c r="DA7" s="36">
        <v>77.61</v>
      </c>
      <c r="DB7" s="36">
        <v>83.69</v>
      </c>
      <c r="DC7" s="36">
        <v>86.62</v>
      </c>
      <c r="DD7" s="36">
        <v>87.07</v>
      </c>
      <c r="DE7" s="36">
        <v>86.88</v>
      </c>
      <c r="DF7" s="36">
        <v>86.56</v>
      </c>
      <c r="DG7" s="36">
        <v>94.57</v>
      </c>
      <c r="DH7" s="36">
        <v>8.5500000000000007</v>
      </c>
      <c r="DI7" s="36">
        <v>9.82</v>
      </c>
      <c r="DJ7" s="36">
        <v>10.98</v>
      </c>
      <c r="DK7" s="36">
        <v>12.15</v>
      </c>
      <c r="DL7" s="36">
        <v>18.46</v>
      </c>
      <c r="DM7" s="36">
        <v>10.42</v>
      </c>
      <c r="DN7" s="36">
        <v>9.6300000000000008</v>
      </c>
      <c r="DO7" s="36">
        <v>8.3000000000000007</v>
      </c>
      <c r="DP7" s="36">
        <v>9.52</v>
      </c>
      <c r="DQ7" s="36">
        <v>15.82</v>
      </c>
      <c r="DR7" s="36">
        <v>36.270000000000003</v>
      </c>
      <c r="DS7" s="36">
        <v>0</v>
      </c>
      <c r="DT7" s="36">
        <v>0</v>
      </c>
      <c r="DU7" s="36">
        <v>0</v>
      </c>
      <c r="DV7" s="36">
        <v>0</v>
      </c>
      <c r="DW7" s="36">
        <v>0</v>
      </c>
      <c r="DX7" s="36">
        <v>0</v>
      </c>
      <c r="DY7" s="36">
        <v>0</v>
      </c>
      <c r="DZ7" s="36">
        <v>0.01</v>
      </c>
      <c r="EA7" s="36">
        <v>0.01</v>
      </c>
      <c r="EB7" s="36">
        <v>0.01</v>
      </c>
      <c r="EC7" s="36">
        <v>4.3499999999999996</v>
      </c>
      <c r="ED7" s="36">
        <v>0</v>
      </c>
      <c r="EE7" s="36">
        <v>0</v>
      </c>
      <c r="EF7" s="36">
        <v>0</v>
      </c>
      <c r="EG7" s="36">
        <v>0</v>
      </c>
      <c r="EH7" s="36">
        <v>0</v>
      </c>
      <c r="EI7" s="36">
        <v>0.02</v>
      </c>
      <c r="EJ7" s="36">
        <v>0.05</v>
      </c>
      <c r="EK7" s="36">
        <v>0.04</v>
      </c>
      <c r="EL7" s="36">
        <v>0.06</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大館市</cp:lastModifiedBy>
  <cp:lastPrinted>2016-02-16T01:13:58Z</cp:lastPrinted>
  <dcterms:created xsi:type="dcterms:W3CDTF">2016-02-03T07:42:52Z</dcterms:created>
  <dcterms:modified xsi:type="dcterms:W3CDTF">2016-02-18T07:33:18Z</dcterms:modified>
  <cp:category/>
</cp:coreProperties>
</file>