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dtvsfil01\Userdata\st2396\Desktop\経営分析\"/>
    </mc:Choice>
  </mc:AlternateContent>
  <workbookProtection workbookAlgorithmName="SHA-512" workbookHashValue="PXpdgWmZ0T8UEjHMAst4dBGsePvjF2y30VG9j9g5V+2o0aVYPuPdOtFwPBuR2MxKtC52tHMgPPARRlWuPzoizw==" workbookSaltValue="4p2W7S8NtnFHcpgK9oYHT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<sst xmlns="http://schemas.openxmlformats.org/spreadsheetml/2006/main" count="240" uniqueCount="123">
  <si>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</si>
  <si>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</si>
  <si>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</si>
  <si>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</si>
  <si>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</si>
  <si>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</si>
  <si>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</si>
  <si>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</si>
  <si>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</si>
  <si>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</si>
  <si>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</si>
  <si>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</si>
  <si>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</si>
  <si>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</si>
  <si>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</si>
  <si>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</si>
  <si>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</si>
  <si>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</si>
  <si>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</si>
  <si>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</si>
  <si>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</si>
  <si>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</si>
  <si>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</si>
  <si>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</si>
  <si>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</si>
  <si>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</si>
  <si>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</si>
  <si>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</si>
  <si>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</si>
  <si>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</si>
  <si>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</si>
  <si>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</si>
  <si>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</si>
  <si>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</si>
  <si>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</si>
  <si>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</si>
  <si>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</si>
  <si>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</si>
  <si>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</si>
  <si>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</si>
  <si>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</si>
  <si>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</si>
  <si>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</si>
  <si>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</si>
  <si>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</si>
  <si>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</si>
  <si>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</si>
  <si>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</si>
  <si>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</si>
  <si>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</si>
  <si>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</si>
  <si>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</si>
  <si>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</si>
  <si>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</si>
  <si>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</si>
  <si>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</si>
  <si>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</si>
  <si>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</si>
  <si>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</si>
  <si>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</si>
  <si>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</si>
  <si>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</si>
  <si>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</si>
  <si>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</si>
  <si>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</si>
  <si>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</si>
  <si>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</si>
  <si>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</si>
  <si>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</si>
  <si>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</si>
  <si>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</si>
  <si>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</si>
  <si>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</si>
  <si>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</si>
  <si>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</si>
  <si>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</si>
  <si>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</si>
  <si>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</si>
  <si>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</si>
  <si>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</si>
  <si>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</si>
  <si>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</si>
  <si>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</si>
  <si>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</si>
  <si>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</si>
  <si>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</si>
  <si>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</si>
  <si>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</si>
  <si>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</si>
  <si>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</si>
  <si>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</si>
  <si>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</si>
  <si>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</si>
  <si>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</si>
  <si>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</si>
  <si>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</si>
  <si>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</si>
  <si>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</si>
  <si>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</si>
  <si>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</si>
  <si>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</si>
  <si>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</si>
  <si>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</si>
  <si>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</si>
  <si>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</si>
  <si>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</si>
  <si>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</si>
  <si>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</si>
  <si>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</si>
  <si>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</si>
  <si>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</si>
  <si>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</si>
  <si>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</si>
  <si>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</si>
  <si>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</si>
  <si>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</si>
  <si>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</si>
  <si>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</si>
  <si>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</si>
  <si>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</si>
  <si>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平成4年度の供用開始から25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</si>
  <si>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平成37年度まで整備事業を拡大して未普及地域の解消を進めることとしており、その間、経常収支比率、累積欠損金比率等は使用料の増収によって改善していく見込みとなっています。企業債残高も平成30年度をピークに減少に転じる見込みとなっています。さらに、PPP/PFIといった民間的手法の導入により、未普及地域の早期解消と建設事業費の削減に向けた取り組みを検討し、健全性の確保に努めます。</t>
    <phoneticPr fontId="4"/>
  </si>
  <si>
    <t xml:space="preserve">　改善傾向にあった経常収支比率が今年度悪化していますが、これは一般会計繰入金の減少によるところが大きく、繰入金を除いた数値では改善しています。
　また、建設途上ということもあり、水洗化率は類似団体に比べて低い状況ですが順調に上昇しており、それに伴い汚水処理原価も減少しているなど改善傾向にあります。
　経費回収率は今回100％となりましたが、これは統計上の計算によるものであり、実際は使用料でまかなえている状況にはありません。経常収支比率に表れているように決算は赤字となっており、毎年累積欠損金が増加している状況です。
　これは、本事業が依然未普及地域を多く抱える建設途上であり、多額の整備費用に対して下水道使用料収入が伴っていないためで、当面、大幅な改善は見込めない状況です。
　今後、平成37年度までに人口集中地区の整備による収益の増加を見込んでおり、さらに、下水道使用料の改定も含めて検討し、経営の健全化に取り組んでいきます。
</t>
    <rPh sb="1" eb="3">
      <t>カイゼン</t>
    </rPh>
    <rPh sb="3" eb="5">
      <t>ケイコウ</t>
    </rPh>
    <rPh sb="9" eb="11">
      <t>ケイジョウ</t>
    </rPh>
    <rPh sb="11" eb="13">
      <t>シュウシ</t>
    </rPh>
    <rPh sb="13" eb="15">
      <t>ヒリツ</t>
    </rPh>
    <rPh sb="16" eb="19">
      <t>コンネンド</t>
    </rPh>
    <rPh sb="19" eb="21">
      <t>アッカ</t>
    </rPh>
    <rPh sb="31" eb="33">
      <t>イッパン</t>
    </rPh>
    <rPh sb="33" eb="35">
      <t>カイケイ</t>
    </rPh>
    <rPh sb="35" eb="38">
      <t>クリイレキン</t>
    </rPh>
    <rPh sb="39" eb="41">
      <t>ゲンショウ</t>
    </rPh>
    <rPh sb="48" eb="49">
      <t>オオ</t>
    </rPh>
    <rPh sb="52" eb="55">
      <t>クリイレキン</t>
    </rPh>
    <rPh sb="56" eb="57">
      <t>ノゾ</t>
    </rPh>
    <rPh sb="59" eb="61">
      <t>スウチ</t>
    </rPh>
    <rPh sb="63" eb="65">
      <t>カイゼン</t>
    </rPh>
    <rPh sb="76" eb="78">
      <t>ケンセツ</t>
    </rPh>
    <rPh sb="78" eb="80">
      <t>トジョウ</t>
    </rPh>
    <rPh sb="89" eb="92">
      <t>スイセンカ</t>
    </rPh>
    <rPh sb="92" eb="93">
      <t>リツ</t>
    </rPh>
    <rPh sb="94" eb="96">
      <t>ルイジ</t>
    </rPh>
    <rPh sb="96" eb="98">
      <t>ダンタイ</t>
    </rPh>
    <rPh sb="99" eb="100">
      <t>クラ</t>
    </rPh>
    <rPh sb="102" eb="103">
      <t>ヒク</t>
    </rPh>
    <rPh sb="104" eb="106">
      <t>ジョウキョウ</t>
    </rPh>
    <rPh sb="109" eb="111">
      <t>ジュンチョウ</t>
    </rPh>
    <rPh sb="112" eb="114">
      <t>ジョウショウ</t>
    </rPh>
    <rPh sb="122" eb="123">
      <t>トモナ</t>
    </rPh>
    <rPh sb="124" eb="126">
      <t>オスイ</t>
    </rPh>
    <rPh sb="126" eb="128">
      <t>ショリ</t>
    </rPh>
    <rPh sb="128" eb="130">
      <t>ゲンカ</t>
    </rPh>
    <rPh sb="131" eb="133">
      <t>ゲンショウ</t>
    </rPh>
    <rPh sb="139" eb="141">
      <t>カイゼン</t>
    </rPh>
    <rPh sb="141" eb="143">
      <t>ケイコウ</t>
    </rPh>
    <rPh sb="151" eb="153">
      <t>ケイヒ</t>
    </rPh>
    <rPh sb="153" eb="156">
      <t>カイシュウリツ</t>
    </rPh>
    <rPh sb="157" eb="159">
      <t>コンカイ</t>
    </rPh>
    <rPh sb="174" eb="177">
      <t>トウケイジョウ</t>
    </rPh>
    <rPh sb="178" eb="180">
      <t>ケイサン</t>
    </rPh>
    <rPh sb="189" eb="191">
      <t>ジッサイ</t>
    </rPh>
    <rPh sb="192" eb="195">
      <t>シヨウリョウ</t>
    </rPh>
    <rPh sb="203" eb="205">
      <t>ジョウキョウ</t>
    </rPh>
    <rPh sb="213" eb="215">
      <t>ケイジョウ</t>
    </rPh>
    <rPh sb="215" eb="217">
      <t>シュウシ</t>
    </rPh>
    <rPh sb="217" eb="219">
      <t>ヒリツ</t>
    </rPh>
    <rPh sb="220" eb="221">
      <t>アラワ</t>
    </rPh>
    <rPh sb="228" eb="230">
      <t>ケッサン</t>
    </rPh>
    <rPh sb="231" eb="233">
      <t>アカジ</t>
    </rPh>
    <rPh sb="240" eb="242">
      <t>マイトシ</t>
    </rPh>
    <rPh sb="242" eb="244">
      <t>ルイセキ</t>
    </rPh>
    <rPh sb="244" eb="247">
      <t>ケッソンキン</t>
    </rPh>
    <rPh sb="248" eb="250">
      <t>ゾウカ</t>
    </rPh>
    <rPh sb="254" eb="256">
      <t>ジョウキョウ</t>
    </rPh>
    <rPh sb="392" eb="393">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</si>
</sst>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2.76</c:v>
                </c:pt>
                <c:pt idx="3">
                  <c:v>0</c:v>
                </c:pt>
                <c:pt idx="4">
                  <c:v>0</c:v>
                </c:pt>
              </c:numCache>
            </c:numRef>
          </c:val>
          <c:extLst xmlns:c16r2="http://schemas.microsoft.com/office/drawing/2015/06/chart">
            <c:ext xmlns:c16="http://schemas.microsoft.com/office/drawing/2014/chart" uri="{C3380CC4-5D6E-409C-BE32-E72D297353CC}">
              <c16:uniqueId val="{00000000-324B-4E5D-A393-8D25EDB5ED3D}"/>
            </c:ext>
          </c:extLst>
        </c:ser>
        <c:dLbls>
          <c:showLegendKey val="0"/>
          <c:showVal val="0"/>
          <c:showCatName val="0"/>
          <c:showSerName val="0"/>
          <c:showPercent val="0"/>
          <c:showBubbleSize val="0"/>
        </c:dLbls>
        <c:gapWidth val="150"/>
        <c:axId val="118880704"/>
        <c:axId val="11888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324B-4E5D-A393-8D25EDB5ED3D}"/>
            </c:ext>
          </c:extLst>
        </c:ser>
        <c:dLbls>
          <c:showLegendKey val="0"/>
          <c:showVal val="0"/>
          <c:showCatName val="0"/>
          <c:showSerName val="0"/>
          <c:showPercent val="0"/>
          <c:showBubbleSize val="0"/>
        </c:dLbls>
        <c:marker val="1"/>
        <c:smooth val="0"/>
        <c:axId val="118880704"/>
        <c:axId val="118881096"/>
      </c:lineChart>
      <c:dateAx>
        <c:axId val="118880704"/>
        <c:scaling>
          <c:orientation val="minMax"/>
        </c:scaling>
        <c:delete val="1"/>
        <c:axPos val="b"/>
        <c:numFmt formatCode="ge" sourceLinked="1"/>
        <c:majorTickMark val="none"/>
        <c:minorTickMark val="none"/>
        <c:tickLblPos val="none"/>
        <c:crossAx val="118881096"/>
        <c:crosses val="autoZero"/>
        <c:auto val="1"/>
        <c:lblOffset val="100"/>
        <c:baseTimeUnit val="years"/>
      </c:dateAx>
      <c:valAx>
        <c:axId val="11888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84.82</c:v>
                </c:pt>
                <c:pt idx="1">
                  <c:v>90.83</c:v>
                </c:pt>
                <c:pt idx="2">
                  <c:v>94.11</c:v>
                </c:pt>
                <c:pt idx="3">
                  <c:v>96.98</c:v>
                </c:pt>
                <c:pt idx="4">
                  <c:v>96.32</c:v>
                </c:pt>
              </c:numCache>
            </c:numRef>
          </c:val>
          <c:extLst xmlns:c16r2="http://schemas.microsoft.com/office/drawing/2015/06/chart">
            <c:ext xmlns:c16="http://schemas.microsoft.com/office/drawing/2014/chart" uri="{C3380CC4-5D6E-409C-BE32-E72D297353CC}">
              <c16:uniqueId val="{00000000-5CD8-473B-9AF5-895AA809B165}"/>
            </c:ext>
          </c:extLst>
        </c:ser>
        <c:dLbls>
          <c:showLegendKey val="0"/>
          <c:showVal val="0"/>
          <c:showCatName val="0"/>
          <c:showSerName val="0"/>
          <c:showPercent val="0"/>
          <c:showBubbleSize val="0"/>
        </c:dLbls>
        <c:gapWidth val="150"/>
        <c:axId val="217747336"/>
        <c:axId val="2177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xmlns:c16r2="http://schemas.microsoft.com/office/drawing/2015/06/chart">
            <c:ext xmlns:c16="http://schemas.microsoft.com/office/drawing/2014/chart" uri="{C3380CC4-5D6E-409C-BE32-E72D297353CC}">
              <c16:uniqueId val="{00000001-5CD8-473B-9AF5-895AA809B165}"/>
            </c:ext>
          </c:extLst>
        </c:ser>
        <c:dLbls>
          <c:showLegendKey val="0"/>
          <c:showVal val="0"/>
          <c:showCatName val="0"/>
          <c:showSerName val="0"/>
          <c:showPercent val="0"/>
          <c:showBubbleSize val="0"/>
        </c:dLbls>
        <c:marker val="1"/>
        <c:smooth val="0"/>
        <c:axId val="217747336"/>
        <c:axId val="217747728"/>
      </c:lineChart>
      <c:dateAx>
        <c:axId val="217747336"/>
        <c:scaling>
          <c:orientation val="minMax"/>
        </c:scaling>
        <c:delete val="1"/>
        <c:axPos val="b"/>
        <c:numFmt formatCode="ge" sourceLinked="1"/>
        <c:majorTickMark val="none"/>
        <c:minorTickMark val="none"/>
        <c:tickLblPos val="none"/>
        <c:crossAx val="217747728"/>
        <c:crosses val="autoZero"/>
        <c:auto val="1"/>
        <c:lblOffset val="100"/>
        <c:baseTimeUnit val="years"/>
      </c:dateAx>
      <c:valAx>
        <c:axId val="2177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12.15</c:v>
                </c:pt>
                <c:pt idx="1">
                  <c:v>18.46</c:v>
                </c:pt>
                <c:pt idx="2">
                  <c:v>19.93</c:v>
                </c:pt>
                <c:pt idx="3">
                  <c:v>21.38</c:v>
                </c:pt>
                <c:pt idx="4">
                  <c:v>22.78</c:v>
                </c:pt>
              </c:numCache>
            </c:numRef>
          </c:val>
          <c:extLst xmlns:c16r2="http://schemas.microsoft.com/office/drawing/2015/06/chart">
            <c:ext xmlns:c16="http://schemas.microsoft.com/office/drawing/2014/chart" uri="{C3380CC4-5D6E-409C-BE32-E72D297353CC}">
              <c16:uniqueId val="{00000000-CF77-4B18-B86E-DF5042E172C9}"/>
            </c:ext>
          </c:extLst>
        </c:ser>
        <c:dLbls>
          <c:showLegendKey val="0"/>
          <c:showVal val="0"/>
          <c:showCatName val="0"/>
          <c:showSerName val="0"/>
          <c:showPercent val="0"/>
          <c:showBubbleSize val="0"/>
        </c:dLbls>
        <c:gapWidth val="150"/>
        <c:axId val="217748904"/>
        <c:axId val="21774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xmlns:c16r2="http://schemas.microsoft.com/office/drawing/2015/06/chart">
            <c:ext xmlns:c16="http://schemas.microsoft.com/office/drawing/2014/chart" uri="{C3380CC4-5D6E-409C-BE32-E72D297353CC}">
              <c16:uniqueId val="{00000001-CF77-4B18-B86E-DF5042E172C9}"/>
            </c:ext>
          </c:extLst>
        </c:ser>
        <c:dLbls>
          <c:showLegendKey val="0"/>
          <c:showVal val="0"/>
          <c:showCatName val="0"/>
          <c:showSerName val="0"/>
          <c:showPercent val="0"/>
          <c:showBubbleSize val="0"/>
        </c:dLbls>
        <c:marker val="1"/>
        <c:smooth val="0"/>
        <c:axId val="217748904"/>
        <c:axId val="217749296"/>
      </c:lineChart>
      <c:dateAx>
        <c:axId val="217748904"/>
        <c:scaling>
          <c:orientation val="minMax"/>
        </c:scaling>
        <c:delete val="1"/>
        <c:axPos val="b"/>
        <c:numFmt formatCode="ge" sourceLinked="1"/>
        <c:majorTickMark val="none"/>
        <c:minorTickMark val="none"/>
        <c:tickLblPos val="none"/>
        <c:crossAx val="217749296"/>
        <c:crosses val="autoZero"/>
        <c:auto val="1"/>
        <c:lblOffset val="100"/>
        <c:baseTimeUnit val="years"/>
      </c:dateAx>
      <c:valAx>
        <c:axId val="21774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11-4902-87E2-8D06362B81D5}"/>
            </c:ext>
          </c:extLst>
        </c:ser>
        <c:dLbls>
          <c:showLegendKey val="0"/>
          <c:showVal val="0"/>
          <c:showCatName val="0"/>
          <c:showSerName val="0"/>
          <c:showPercent val="0"/>
          <c:showBubbleSize val="0"/>
        </c:dLbls>
        <c:gapWidth val="150"/>
        <c:axId val="217450288"/>
        <c:axId val="2174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9E11-4902-87E2-8D06362B81D5}"/>
            </c:ext>
          </c:extLst>
        </c:ser>
        <c:dLbls>
          <c:showLegendKey val="0"/>
          <c:showVal val="0"/>
          <c:showCatName val="0"/>
          <c:showSerName val="0"/>
          <c:showPercent val="0"/>
          <c:showBubbleSize val="0"/>
        </c:dLbls>
        <c:marker val="1"/>
        <c:smooth val="0"/>
        <c:axId val="217450288"/>
        <c:axId val="217450680"/>
      </c:lineChart>
      <c:dateAx>
        <c:axId val="217450288"/>
        <c:scaling>
          <c:orientation val="minMax"/>
        </c:scaling>
        <c:delete val="1"/>
        <c:axPos val="b"/>
        <c:numFmt formatCode="ge" sourceLinked="1"/>
        <c:majorTickMark val="none"/>
        <c:minorTickMark val="none"/>
        <c:tickLblPos val="none"/>
        <c:crossAx val="217450680"/>
        <c:crosses val="autoZero"/>
        <c:auto val="1"/>
        <c:lblOffset val="100"/>
        <c:baseTimeUnit val="years"/>
      </c:dateAx>
      <c:valAx>
        <c:axId val="21745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0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325.72000000000003</c:v>
                </c:pt>
                <c:pt idx="1">
                  <c:v>245.84</c:v>
                </c:pt>
                <c:pt idx="2">
                  <c:v>259.86</c:v>
                </c:pt>
                <c:pt idx="3">
                  <c:v>257.95</c:v>
                </c:pt>
                <c:pt idx="4">
                  <c:v>263.13</c:v>
                </c:pt>
              </c:numCache>
            </c:numRef>
          </c:val>
          <c:extLst xmlns:c16r2="http://schemas.microsoft.com/office/drawing/2015/06/chart">
            <c:ext xmlns:c16="http://schemas.microsoft.com/office/drawing/2014/chart" uri="{C3380CC4-5D6E-409C-BE32-E72D297353CC}">
              <c16:uniqueId val="{00000000-0C2A-4354-8772-3D669A7F89CF}"/>
            </c:ext>
          </c:extLst>
        </c:ser>
        <c:dLbls>
          <c:showLegendKey val="0"/>
          <c:showVal val="0"/>
          <c:showCatName val="0"/>
          <c:showSerName val="0"/>
          <c:showPercent val="0"/>
          <c:showBubbleSize val="0"/>
        </c:dLbls>
        <c:gapWidth val="150"/>
        <c:axId val="217451856"/>
        <c:axId val="21745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xmlns:c16r2="http://schemas.microsoft.com/office/drawing/2015/06/chart">
            <c:ext xmlns:c16="http://schemas.microsoft.com/office/drawing/2014/chart" uri="{C3380CC4-5D6E-409C-BE32-E72D297353CC}">
              <c16:uniqueId val="{00000001-0C2A-4354-8772-3D669A7F89CF}"/>
            </c:ext>
          </c:extLst>
        </c:ser>
        <c:dLbls>
          <c:showLegendKey val="0"/>
          <c:showVal val="0"/>
          <c:showCatName val="0"/>
          <c:showSerName val="0"/>
          <c:showPercent val="0"/>
          <c:showBubbleSize val="0"/>
        </c:dLbls>
        <c:marker val="1"/>
        <c:smooth val="0"/>
        <c:axId val="217451856"/>
        <c:axId val="217452248"/>
      </c:lineChart>
      <c:dateAx>
        <c:axId val="217451856"/>
        <c:scaling>
          <c:orientation val="minMax"/>
        </c:scaling>
        <c:delete val="1"/>
        <c:axPos val="b"/>
        <c:numFmt formatCode="ge" sourceLinked="1"/>
        <c:majorTickMark val="none"/>
        <c:minorTickMark val="none"/>
        <c:tickLblPos val="none"/>
        <c:crossAx val="217452248"/>
        <c:crosses val="autoZero"/>
        <c:auto val="1"/>
        <c:lblOffset val="100"/>
        <c:baseTimeUnit val="years"/>
      </c:dateAx>
      <c:valAx>
        <c:axId val="21745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324.3</c:v>
                </c:pt>
                <c:pt idx="1">
                  <c:v>59.15</c:v>
                </c:pt>
                <c:pt idx="2">
                  <c:v>58.45</c:v>
                </c:pt>
                <c:pt idx="3">
                  <c:v>56.98</c:v>
                </c:pt>
                <c:pt idx="4">
                  <c:v>57.4</c:v>
                </c:pt>
              </c:numCache>
            </c:numRef>
          </c:val>
          <c:extLst xmlns:c16r2="http://schemas.microsoft.com/office/drawing/2015/06/chart">
            <c:ext xmlns:c16="http://schemas.microsoft.com/office/drawing/2014/chart" uri="{C3380CC4-5D6E-409C-BE32-E72D297353CC}">
              <c16:uniqueId val="{00000000-D398-4679-928A-54B3DB137630}"/>
            </c:ext>
          </c:extLst>
        </c:ser>
        <c:dLbls>
          <c:showLegendKey val="0"/>
          <c:showVal val="0"/>
          <c:showCatName val="0"/>
          <c:showSerName val="0"/>
          <c:showPercent val="0"/>
          <c:showBubbleSize val="0"/>
        </c:dLbls>
        <c:gapWidth val="150"/>
        <c:axId val="217517104"/>
        <c:axId val="21751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xmlns:c16r2="http://schemas.microsoft.com/office/drawing/2015/06/chart">
            <c:ext xmlns:c16="http://schemas.microsoft.com/office/drawing/2014/chart" uri="{C3380CC4-5D6E-409C-BE32-E72D297353CC}">
              <c16:uniqueId val="{00000001-D398-4679-928A-54B3DB137630}"/>
            </c:ext>
          </c:extLst>
        </c:ser>
        <c:dLbls>
          <c:showLegendKey val="0"/>
          <c:showVal val="0"/>
          <c:showCatName val="0"/>
          <c:showSerName val="0"/>
          <c:showPercent val="0"/>
          <c:showBubbleSize val="0"/>
        </c:dLbls>
        <c:marker val="1"/>
        <c:smooth val="0"/>
        <c:axId val="217517104"/>
        <c:axId val="217517496"/>
      </c:lineChart>
      <c:dateAx>
        <c:axId val="217517104"/>
        <c:scaling>
          <c:orientation val="minMax"/>
        </c:scaling>
        <c:delete val="1"/>
        <c:axPos val="b"/>
        <c:numFmt formatCode="ge" sourceLinked="1"/>
        <c:majorTickMark val="none"/>
        <c:minorTickMark val="none"/>
        <c:tickLblPos val="none"/>
        <c:crossAx val="217517496"/>
        <c:crosses val="autoZero"/>
        <c:auto val="1"/>
        <c:lblOffset val="100"/>
        <c:baseTimeUnit val="years"/>
      </c:dateAx>
      <c:valAx>
        <c:axId val="2175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1451.2</c:v>
                </c:pt>
                <c:pt idx="1">
                  <c:v>1753.12</c:v>
                </c:pt>
                <c:pt idx="2">
                  <c:v>1928.37</c:v>
                </c:pt>
                <c:pt idx="3">
                  <c:v>1722.52</c:v>
                </c:pt>
                <c:pt idx="4">
                  <c:v>1669.33</c:v>
                </c:pt>
              </c:numCache>
            </c:numRef>
          </c:val>
          <c:extLst xmlns:c16r2="http://schemas.microsoft.com/office/drawing/2015/06/chart">
            <c:ext xmlns:c16="http://schemas.microsoft.com/office/drawing/2014/chart" uri="{C3380CC4-5D6E-409C-BE32-E72D297353CC}">
              <c16:uniqueId val="{00000000-514A-4563-8028-BE64A0D3F4C4}"/>
            </c:ext>
          </c:extLst>
        </c:ser>
        <c:dLbls>
          <c:showLegendKey val="0"/>
          <c:showVal val="0"/>
          <c:showCatName val="0"/>
          <c:showSerName val="0"/>
          <c:showPercent val="0"/>
          <c:showBubbleSize val="0"/>
        </c:dLbls>
        <c:gapWidth val="150"/>
        <c:axId val="217518672"/>
        <c:axId val="21751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514A-4563-8028-BE64A0D3F4C4}"/>
            </c:ext>
          </c:extLst>
        </c:ser>
        <c:dLbls>
          <c:showLegendKey val="0"/>
          <c:showVal val="0"/>
          <c:showCatName val="0"/>
          <c:showSerName val="0"/>
          <c:showPercent val="0"/>
          <c:showBubbleSize val="0"/>
        </c:dLbls>
        <c:marker val="1"/>
        <c:smooth val="0"/>
        <c:axId val="217518672"/>
        <c:axId val="217519064"/>
      </c:lineChart>
      <c:dateAx>
        <c:axId val="217518672"/>
        <c:scaling>
          <c:orientation val="minMax"/>
        </c:scaling>
        <c:delete val="1"/>
        <c:axPos val="b"/>
        <c:numFmt formatCode="ge" sourceLinked="1"/>
        <c:majorTickMark val="none"/>
        <c:minorTickMark val="none"/>
        <c:tickLblPos val="none"/>
        <c:crossAx val="217519064"/>
        <c:crosses val="autoZero"/>
        <c:auto val="1"/>
        <c:lblOffset val="100"/>
        <c:baseTimeUnit val="years"/>
      </c:dateAx>
      <c:valAx>
        <c:axId val="2175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68.599999999999994</c:v>
                </c:pt>
                <c:pt idx="1">
                  <c:v>85.66</c:v>
                </c:pt>
                <c:pt idx="2">
                  <c:v>93.55</c:v>
                </c:pt>
                <c:pt idx="3">
                  <c:v>89.52</c:v>
                </c:pt>
                <c:pt idx="4">
                  <c:v>100</c:v>
                </c:pt>
              </c:numCache>
            </c:numRef>
          </c:val>
          <c:extLst xmlns:c16r2="http://schemas.microsoft.com/office/drawing/2015/06/chart">
            <c:ext xmlns:c16="http://schemas.microsoft.com/office/drawing/2014/chart" uri="{C3380CC4-5D6E-409C-BE32-E72D297353CC}">
              <c16:uniqueId val="{00000000-C8B2-4E9E-9B8A-14BAA123825F}"/>
            </c:ext>
          </c:extLst>
        </c:ser>
        <c:dLbls>
          <c:showLegendKey val="0"/>
          <c:showVal val="0"/>
          <c:showCatName val="0"/>
          <c:showSerName val="0"/>
          <c:showPercent val="0"/>
          <c:showBubbleSize val="0"/>
        </c:dLbls>
        <c:gapWidth val="150"/>
        <c:axId val="217645744"/>
        <c:axId val="21764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C8B2-4E9E-9B8A-14BAA123825F}"/>
            </c:ext>
          </c:extLst>
        </c:ser>
        <c:dLbls>
          <c:showLegendKey val="0"/>
          <c:showVal val="0"/>
          <c:showCatName val="0"/>
          <c:showSerName val="0"/>
          <c:showPercent val="0"/>
          <c:showBubbleSize val="0"/>
        </c:dLbls>
        <c:marker val="1"/>
        <c:smooth val="0"/>
        <c:axId val="217645744"/>
        <c:axId val="217646136"/>
      </c:lineChart>
      <c:dateAx>
        <c:axId val="217645744"/>
        <c:scaling>
          <c:orientation val="minMax"/>
        </c:scaling>
        <c:delete val="1"/>
        <c:axPos val="b"/>
        <c:numFmt formatCode="ge" sourceLinked="1"/>
        <c:majorTickMark val="none"/>
        <c:minorTickMark val="none"/>
        <c:tickLblPos val="none"/>
        <c:crossAx val="217646136"/>
        <c:crosses val="autoZero"/>
        <c:auto val="1"/>
        <c:lblOffset val="100"/>
        <c:baseTimeUnit val="years"/>
      </c:dateAx>
      <c:valAx>
        <c:axId val="21764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246.11</c:v>
                </c:pt>
                <c:pt idx="1">
                  <c:v>197.41</c:v>
                </c:pt>
                <c:pt idx="2">
                  <c:v>180.85</c:v>
                </c:pt>
                <c:pt idx="3">
                  <c:v>189.15</c:v>
                </c:pt>
                <c:pt idx="4">
                  <c:v>169.3</c:v>
                </c:pt>
              </c:numCache>
            </c:numRef>
          </c:val>
          <c:extLst xmlns:c16r2="http://schemas.microsoft.com/office/drawing/2015/06/chart">
            <c:ext xmlns:c16="http://schemas.microsoft.com/office/drawing/2014/chart" uri="{C3380CC4-5D6E-409C-BE32-E72D297353CC}">
              <c16:uniqueId val="{00000000-4166-447B-A829-D5B0EEB328E5}"/>
            </c:ext>
          </c:extLst>
        </c:ser>
        <c:dLbls>
          <c:showLegendKey val="0"/>
          <c:showVal val="0"/>
          <c:showCatName val="0"/>
          <c:showSerName val="0"/>
          <c:showPercent val="0"/>
          <c:showBubbleSize val="0"/>
        </c:dLbls>
        <c:gapWidth val="150"/>
        <c:axId val="217516712"/>
        <c:axId val="2175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4166-447B-A829-D5B0EEB328E5}"/>
            </c:ext>
          </c:extLst>
        </c:ser>
        <c:dLbls>
          <c:showLegendKey val="0"/>
          <c:showVal val="0"/>
          <c:showCatName val="0"/>
          <c:showSerName val="0"/>
          <c:showPercent val="0"/>
          <c:showBubbleSize val="0"/>
        </c:dLbls>
        <c:marker val="1"/>
        <c:smooth val="0"/>
        <c:axId val="217516712"/>
        <c:axId val="217516320"/>
      </c:lineChart>
      <c:dateAx>
        <c:axId val="217516712"/>
        <c:scaling>
          <c:orientation val="minMax"/>
        </c:scaling>
        <c:delete val="1"/>
        <c:axPos val="b"/>
        <c:numFmt formatCode="ge" sourceLinked="1"/>
        <c:majorTickMark val="none"/>
        <c:minorTickMark val="none"/>
        <c:tickLblPos val="none"/>
        <c:crossAx val="217516320"/>
        <c:crosses val="autoZero"/>
        <c:auto val="1"/>
        <c:lblOffset val="100"/>
        <c:baseTimeUnit val="years"/>
      </c:dateAx>
      <c:valAx>
        <c:axId val="2175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13-45DF-B6C8-49B1C8CC51D3}"/>
            </c:ext>
          </c:extLst>
        </c:ser>
        <c:dLbls>
          <c:showLegendKey val="0"/>
          <c:showVal val="0"/>
          <c:showCatName val="0"/>
          <c:showSerName val="0"/>
          <c:showPercent val="0"/>
          <c:showBubbleSize val="0"/>
        </c:dLbls>
        <c:gapWidth val="150"/>
        <c:axId val="217647704"/>
        <c:axId val="2176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9713-45DF-B6C8-49B1C8CC51D3}"/>
            </c:ext>
          </c:extLst>
        </c:ser>
        <c:dLbls>
          <c:showLegendKey val="0"/>
          <c:showVal val="0"/>
          <c:showCatName val="0"/>
          <c:showSerName val="0"/>
          <c:showPercent val="0"/>
          <c:showBubbleSize val="0"/>
        </c:dLbls>
        <c:marker val="1"/>
        <c:smooth val="0"/>
        <c:axId val="217647704"/>
        <c:axId val="217648096"/>
      </c:lineChart>
      <c:dateAx>
        <c:axId val="217647704"/>
        <c:scaling>
          <c:orientation val="minMax"/>
        </c:scaling>
        <c:delete val="1"/>
        <c:axPos val="b"/>
        <c:numFmt formatCode="ge" sourceLinked="1"/>
        <c:majorTickMark val="none"/>
        <c:minorTickMark val="none"/>
        <c:tickLblPos val="none"/>
        <c:crossAx val="217648096"/>
        <c:crosses val="autoZero"/>
        <c:auto val="1"/>
        <c:lblOffset val="100"/>
        <c:baseTimeUnit val="years"/>
      </c:dateAx>
      <c:valAx>
        <c:axId val="2176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77.349999999999994</c:v>
                </c:pt>
                <c:pt idx="1">
                  <c:v>77.61</c:v>
                </c:pt>
                <c:pt idx="2">
                  <c:v>77.760000000000005</c:v>
                </c:pt>
                <c:pt idx="3">
                  <c:v>79.48</c:v>
                </c:pt>
                <c:pt idx="4">
                  <c:v>81.400000000000006</c:v>
                </c:pt>
              </c:numCache>
            </c:numRef>
          </c:val>
          <c:extLst xmlns:c16r2="http://schemas.microsoft.com/office/drawing/2015/06/chart">
            <c:ext xmlns:c16="http://schemas.microsoft.com/office/drawing/2014/chart" uri="{C3380CC4-5D6E-409C-BE32-E72D297353CC}">
              <c16:uniqueId val="{00000000-FD55-4D34-92E3-4CF538C40597}"/>
            </c:ext>
          </c:extLst>
        </c:ser>
        <c:dLbls>
          <c:showLegendKey val="0"/>
          <c:showVal val="0"/>
          <c:showCatName val="0"/>
          <c:showSerName val="0"/>
          <c:showPercent val="0"/>
          <c:showBubbleSize val="0"/>
        </c:dLbls>
        <c:gapWidth val="150"/>
        <c:axId val="217453816"/>
        <c:axId val="2174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FD55-4D34-92E3-4CF538C40597}"/>
            </c:ext>
          </c:extLst>
        </c:ser>
        <c:dLbls>
          <c:showLegendKey val="0"/>
          <c:showVal val="0"/>
          <c:showCatName val="0"/>
          <c:showSerName val="0"/>
          <c:showPercent val="0"/>
          <c:showBubbleSize val="0"/>
        </c:dLbls>
        <c:marker val="1"/>
        <c:smooth val="0"/>
        <c:axId val="217453816"/>
        <c:axId val="217453424"/>
      </c:lineChart>
      <c:dateAx>
        <c:axId val="217453816"/>
        <c:scaling>
          <c:orientation val="minMax"/>
        </c:scaling>
        <c:delete val="1"/>
        <c:axPos val="b"/>
        <c:numFmt formatCode="ge" sourceLinked="1"/>
        <c:majorTickMark val="none"/>
        <c:minorTickMark val="none"/>
        <c:tickLblPos val="none"/>
        <c:crossAx val="217453424"/>
        <c:crosses val="autoZero"/>
        <c:auto val="1"/>
        <c:lblOffset val="100"/>
        <c:baseTimeUnit val="years"/>
      </c:dateAx>
      <c:valAx>
        <c:axId val="2174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大館市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7">
        <f>データ!S6</f>
        <v>73632</v>
      </c>
      <c r="AM8" s="67"/>
      <c r="AN8" s="67"/>
      <c r="AO8" s="67"/>
      <c r="AP8" s="67"/>
      <c r="AQ8" s="67"/>
      <c r="AR8" s="67"/>
      <c r="AS8" s="67"/>
      <c r="AT8" s="66">
        <f>データ!T6</f>
        <v>913.22</v>
      </c>
      <c r="AU8" s="66"/>
      <c r="AV8" s="66"/>
      <c r="AW8" s="66"/>
      <c r="AX8" s="66"/>
      <c r="AY8" s="66"/>
      <c r="AZ8" s="66"/>
      <c r="BA8" s="66"/>
      <c r="BB8" s="66">
        <f>データ!U6</f>
        <v>80.63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38.6</v>
      </c>
      <c r="J10" s="66"/>
      <c r="K10" s="66"/>
      <c r="L10" s="66"/>
      <c r="M10" s="66"/>
      <c r="N10" s="66"/>
      <c r="O10" s="66"/>
      <c r="P10" s="66">
        <f>データ!P6</f>
        <v>48.09</v>
      </c>
      <c r="Q10" s="66"/>
      <c r="R10" s="66"/>
      <c r="S10" s="66"/>
      <c r="T10" s="66"/>
      <c r="U10" s="66"/>
      <c r="V10" s="66"/>
      <c r="W10" s="66">
        <f>データ!Q6</f>
        <v>94.51</v>
      </c>
      <c r="X10" s="66"/>
      <c r="Y10" s="66"/>
      <c r="Z10" s="66"/>
      <c r="AA10" s="66"/>
      <c r="AB10" s="66"/>
      <c r="AC10" s="66"/>
      <c r="AD10" s="67">
        <f>データ!R6</f>
        <v>3132</v>
      </c>
      <c r="AE10" s="67"/>
      <c r="AF10" s="67"/>
      <c r="AG10" s="67"/>
      <c r="AH10" s="67"/>
      <c r="AI10" s="67"/>
      <c r="AJ10" s="67"/>
      <c r="AK10" s="2"/>
      <c r="AL10" s="67">
        <f>データ!V6</f>
        <v>35109</v>
      </c>
      <c r="AM10" s="67"/>
      <c r="AN10" s="67"/>
      <c r="AO10" s="67"/>
      <c r="AP10" s="67"/>
      <c r="AQ10" s="67"/>
      <c r="AR10" s="67"/>
      <c r="AS10" s="67"/>
      <c r="AT10" s="66">
        <f>データ!W6</f>
        <v>12.15</v>
      </c>
      <c r="AU10" s="66"/>
      <c r="AV10" s="66"/>
      <c r="AW10" s="66"/>
      <c r="AX10" s="66"/>
      <c r="AY10" s="66"/>
      <c r="AZ10" s="66"/>
      <c r="BA10" s="66"/>
      <c r="BB10" s="66">
        <f>データ!X6</f>
        <v>2889.63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QVwziq15WY7w0vJ9OmajwD2Imm0HV2/ocIPfWKog6jrVd7RbySWENoiML9xtAA7hUBXqmmtSkEnTiJARz5ZSA==" saltValue="ikm4eInS1oNp55rn2N55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52043</v>
      </c>
      <c r="D6" s="33">
        <f t="shared" si="3"/>
        <v>46</v>
      </c>
      <c r="E6" s="33">
        <f t="shared" si="3"/>
        <v>17</v>
      </c>
      <c r="F6" s="33">
        <f t="shared" si="3"/>
        <v>1</v>
      </c>
      <c r="G6" s="33">
        <f t="shared" si="3"/>
        <v>0</v>
      </c>
      <c r="H6" s="33" t="str">
        <f t="shared" si="3"/>
        <v>秋田県　大館市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38.6</v>
      </c>
      <c r="P6" s="34">
        <f t="shared" si="3"/>
        <v>48.09</v>
      </c>
      <c r="Q6" s="34">
        <f t="shared" si="3"/>
        <v>94.51</v>
      </c>
      <c r="R6" s="34">
        <f t="shared" si="3"/>
        <v>3132</v>
      </c>
      <c r="S6" s="34">
        <f t="shared" si="3"/>
        <v>73632</v>
      </c>
      <c r="T6" s="34">
        <f t="shared" si="3"/>
        <v>913.22</v>
      </c>
      <c r="U6" s="34">
        <f t="shared" si="3"/>
        <v>80.63</v>
      </c>
      <c r="V6" s="34">
        <f t="shared" si="3"/>
        <v>35109</v>
      </c>
      <c r="W6" s="34">
        <f t="shared" si="3"/>
        <v>12.15</v>
      </c>
      <c r="X6" s="34">
        <f t="shared" si="3"/>
        <v>2889.63</v>
      </c>
      <c r="Y6" s="35">
        <f>IF(Y7="",NA(),Y7)</f>
        <v>84.82</v>
      </c>
      <c r="Z6" s="35">
        <f t="shared" ref="Z6:AH6" si="4">IF(Z7="",NA(),Z7)</f>
        <v>90.83</v>
      </c>
      <c r="AA6" s="35">
        <f t="shared" si="4"/>
        <v>94.11</v>
      </c>
      <c r="AB6" s="35">
        <f t="shared" si="4"/>
        <v>96.98</v>
      </c>
      <c r="AC6" s="35">
        <f t="shared" si="4"/>
        <v>96.32</v>
      </c>
      <c r="AD6" s="35">
        <f t="shared" si="4"/>
        <v>104.97</v>
      </c>
      <c r="AE6" s="35">
        <f t="shared" si="4"/>
        <v>106.59</v>
      </c>
      <c r="AF6" s="35">
        <f t="shared" si="4"/>
        <v>107.4</v>
      </c>
      <c r="AG6" s="35">
        <f t="shared" si="4"/>
        <v>105.73</v>
      </c>
      <c r="AH6" s="35">
        <f t="shared" si="4"/>
        <v>108.38</v>
      </c>
      <c r="AI6" s="34" t="str">
        <f>IF(AI7="","",IF(AI7="-","【-】","【"&amp;SUBSTITUTE(TEXT(AI7,"#,##0.00"),"-","△")&amp;"】"))</f>
        <v>【108.80】</v>
      </c>
      <c r="AJ6" s="35">
        <f>IF(AJ7="",NA(),AJ7)</f>
        <v>325.72000000000003</v>
      </c>
      <c r="AK6" s="35">
        <f t="shared" ref="AK6:AS6" si="5">IF(AK7="",NA(),AK7)</f>
        <v>245.84</v>
      </c>
      <c r="AL6" s="35">
        <f t="shared" si="5"/>
        <v>259.86</v>
      </c>
      <c r="AM6" s="35">
        <f t="shared" si="5"/>
        <v>257.95</v>
      </c>
      <c r="AN6" s="35">
        <f t="shared" si="5"/>
        <v>263.13</v>
      </c>
      <c r="AO6" s="35">
        <f t="shared" si="5"/>
        <v>52.88</v>
      </c>
      <c r="AP6" s="35">
        <f t="shared" si="5"/>
        <v>23.51</v>
      </c>
      <c r="AQ6" s="35">
        <f t="shared" si="5"/>
        <v>18.920000000000002</v>
      </c>
      <c r="AR6" s="35">
        <f t="shared" si="5"/>
        <v>14.68</v>
      </c>
      <c r="AS6" s="35">
        <f t="shared" si="5"/>
        <v>12.78</v>
      </c>
      <c r="AT6" s="34" t="str">
        <f>IF(AT7="","",IF(AT7="-","【-】","【"&amp;SUBSTITUTE(TEXT(AT7,"#,##0.00"),"-","△")&amp;"】"))</f>
        <v>【4.27】</v>
      </c>
      <c r="AU6" s="35">
        <f>IF(AU7="",NA(),AU7)</f>
        <v>324.3</v>
      </c>
      <c r="AV6" s="35">
        <f t="shared" ref="AV6:BD6" si="6">IF(AV7="",NA(),AV7)</f>
        <v>59.15</v>
      </c>
      <c r="AW6" s="35">
        <f t="shared" si="6"/>
        <v>58.45</v>
      </c>
      <c r="AX6" s="35">
        <f t="shared" si="6"/>
        <v>56.98</v>
      </c>
      <c r="AY6" s="35">
        <f t="shared" si="6"/>
        <v>57.4</v>
      </c>
      <c r="AZ6" s="35">
        <f t="shared" si="6"/>
        <v>539.27</v>
      </c>
      <c r="BA6" s="35">
        <f t="shared" si="6"/>
        <v>57.3</v>
      </c>
      <c r="BB6" s="35">
        <f t="shared" si="6"/>
        <v>57.35</v>
      </c>
      <c r="BC6" s="35">
        <f t="shared" si="6"/>
        <v>50.78</v>
      </c>
      <c r="BD6" s="35">
        <f t="shared" si="6"/>
        <v>57.48</v>
      </c>
      <c r="BE6" s="34" t="str">
        <f>IF(BE7="","",IF(BE7="-","【-】","【"&amp;SUBSTITUTE(TEXT(BE7,"#,##0.00"),"-","△")&amp;"】"))</f>
        <v>【66.41】</v>
      </c>
      <c r="BF6" s="35">
        <f>IF(BF7="",NA(),BF7)</f>
        <v>1451.2</v>
      </c>
      <c r="BG6" s="35">
        <f t="shared" ref="BG6:BO6" si="7">IF(BG7="",NA(),BG7)</f>
        <v>1753.12</v>
      </c>
      <c r="BH6" s="35">
        <f t="shared" si="7"/>
        <v>1928.37</v>
      </c>
      <c r="BI6" s="35">
        <f t="shared" si="7"/>
        <v>1722.52</v>
      </c>
      <c r="BJ6" s="35">
        <f t="shared" si="7"/>
        <v>1669.33</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68.599999999999994</v>
      </c>
      <c r="BR6" s="35">
        <f t="shared" ref="BR6:BZ6" si="8">IF(BR7="",NA(),BR7)</f>
        <v>85.66</v>
      </c>
      <c r="BS6" s="35">
        <f t="shared" si="8"/>
        <v>93.55</v>
      </c>
      <c r="BT6" s="35">
        <f t="shared" si="8"/>
        <v>89.52</v>
      </c>
      <c r="BU6" s="35">
        <f t="shared" si="8"/>
        <v>100</v>
      </c>
      <c r="BV6" s="35">
        <f t="shared" si="8"/>
        <v>79.540000000000006</v>
      </c>
      <c r="BW6" s="35">
        <f t="shared" si="8"/>
        <v>83</v>
      </c>
      <c r="BX6" s="35">
        <f t="shared" si="8"/>
        <v>84.32</v>
      </c>
      <c r="BY6" s="35">
        <f t="shared" si="8"/>
        <v>85.23</v>
      </c>
      <c r="BZ6" s="35">
        <f t="shared" si="8"/>
        <v>88.37</v>
      </c>
      <c r="CA6" s="34" t="str">
        <f>IF(CA7="","",IF(CA7="-","【-】","【"&amp;SUBSTITUTE(TEXT(CA7,"#,##0.00"),"-","△")&amp;"】"))</f>
        <v>【101.26】</v>
      </c>
      <c r="CB6" s="35">
        <f>IF(CB7="",NA(),CB7)</f>
        <v>246.11</v>
      </c>
      <c r="CC6" s="35">
        <f t="shared" ref="CC6:CK6" si="9">IF(CC7="",NA(),CC7)</f>
        <v>197.41</v>
      </c>
      <c r="CD6" s="35">
        <f t="shared" si="9"/>
        <v>180.85</v>
      </c>
      <c r="CE6" s="35">
        <f t="shared" si="9"/>
        <v>189.15</v>
      </c>
      <c r="CF6" s="35">
        <f t="shared" si="9"/>
        <v>169.3</v>
      </c>
      <c r="CG6" s="35">
        <f t="shared" si="9"/>
        <v>199.36</v>
      </c>
      <c r="CH6" s="35">
        <f t="shared" si="9"/>
        <v>193.74</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77.349999999999994</v>
      </c>
      <c r="CY6" s="35">
        <f t="shared" ref="CY6:DG6" si="11">IF(CY7="",NA(),CY7)</f>
        <v>77.61</v>
      </c>
      <c r="CZ6" s="35">
        <f t="shared" si="11"/>
        <v>77.760000000000005</v>
      </c>
      <c r="DA6" s="35">
        <f t="shared" si="11"/>
        <v>79.48</v>
      </c>
      <c r="DB6" s="35">
        <f t="shared" si="11"/>
        <v>81.400000000000006</v>
      </c>
      <c r="DC6" s="35">
        <f t="shared" si="11"/>
        <v>86.88</v>
      </c>
      <c r="DD6" s="35">
        <f t="shared" si="11"/>
        <v>86.56</v>
      </c>
      <c r="DE6" s="35">
        <f t="shared" si="11"/>
        <v>86.78</v>
      </c>
      <c r="DF6" s="35">
        <f t="shared" si="11"/>
        <v>86.83</v>
      </c>
      <c r="DG6" s="35">
        <f t="shared" si="11"/>
        <v>87.14</v>
      </c>
      <c r="DH6" s="34" t="str">
        <f>IF(DH7="","",IF(DH7="-","【-】","【"&amp;SUBSTITUTE(TEXT(DH7,"#,##0.00"),"-","△")&amp;"】"))</f>
        <v>【95.06】</v>
      </c>
      <c r="DI6" s="35">
        <f>IF(DI7="",NA(),DI7)</f>
        <v>12.15</v>
      </c>
      <c r="DJ6" s="35">
        <f t="shared" ref="DJ6:DR6" si="12">IF(DJ7="",NA(),DJ7)</f>
        <v>18.46</v>
      </c>
      <c r="DK6" s="35">
        <f t="shared" si="12"/>
        <v>19.93</v>
      </c>
      <c r="DL6" s="35">
        <f t="shared" si="12"/>
        <v>21.38</v>
      </c>
      <c r="DM6" s="35">
        <f t="shared" si="12"/>
        <v>22.78</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4">
        <f t="shared" ref="EF6:EN6" si="14">IF(EF7="",NA(),EF7)</f>
        <v>0</v>
      </c>
      <c r="EG6" s="35">
        <f t="shared" si="14"/>
        <v>2.76</v>
      </c>
      <c r="EH6" s="34">
        <f t="shared" si="14"/>
        <v>0</v>
      </c>
      <c r="EI6" s="34">
        <f t="shared" si="14"/>
        <v>0</v>
      </c>
      <c r="EJ6" s="35">
        <f t="shared" si="14"/>
        <v>0.06</v>
      </c>
      <c r="EK6" s="35">
        <f t="shared" si="14"/>
        <v>0.04</v>
      </c>
      <c r="EL6" s="35">
        <f t="shared" si="14"/>
        <v>0.38</v>
      </c>
      <c r="EM6" s="35">
        <f t="shared" si="14"/>
        <v>0.01</v>
      </c>
      <c r="EN6" s="35">
        <f t="shared" si="14"/>
        <v>0.11</v>
      </c>
      <c r="EO6" s="34" t="str">
        <f>IF(EO7="","",IF(EO7="-","【-】","【"&amp;SUBSTITUTE(TEXT(EO7,"#,##0.00"),"-","△")&amp;"】"))</f>
        <v>【0.23】</v>
      </c>
    </row>
    <row r="7" spans="1:148" s="36" customFormat="1" x14ac:dyDescent="0.15">
      <c r="A7" s="28"/>
      <c r="B7" s="37">
        <v>2017</v>
      </c>
      <c r="C7" s="37">
        <v>52043</v>
      </c>
      <c r="D7" s="37">
        <v>46</v>
      </c>
      <c r="E7" s="37">
        <v>17</v>
      </c>
      <c r="F7" s="37">
        <v>1</v>
      </c>
      <c r="G7" s="37">
        <v>0</v>
      </c>
      <c r="H7" s="37" t="s">
        <v>108</v>
      </c>
      <c r="I7" s="37" t="s">
        <v>109</v>
      </c>
      <c r="J7" s="37" t="s">
        <v>110</v>
      </c>
      <c r="K7" s="37" t="s">
        <v>111</v>
      </c>
      <c r="L7" s="37" t="s">
        <v>112</v>
      </c>
      <c r="M7" s="37" t="s">
        <v>113</v>
      </c>
      <c r="N7" s="38" t="s">
        <v>114</v>
      </c>
      <c r="O7" s="38">
        <v>38.6</v>
      </c>
      <c r="P7" s="38">
        <v>48.09</v>
      </c>
      <c r="Q7" s="38">
        <v>94.51</v>
      </c>
      <c r="R7" s="38">
        <v>3132</v>
      </c>
      <c r="S7" s="38">
        <v>73632</v>
      </c>
      <c r="T7" s="38">
        <v>913.22</v>
      </c>
      <c r="U7" s="38">
        <v>80.63</v>
      </c>
      <c r="V7" s="38">
        <v>35109</v>
      </c>
      <c r="W7" s="38">
        <v>12.15</v>
      </c>
      <c r="X7" s="38">
        <v>2889.63</v>
      </c>
      <c r="Y7" s="38">
        <v>84.82</v>
      </c>
      <c r="Z7" s="38">
        <v>90.83</v>
      </c>
      <c r="AA7" s="38">
        <v>94.11</v>
      </c>
      <c r="AB7" s="38">
        <v>96.98</v>
      </c>
      <c r="AC7" s="38">
        <v>96.32</v>
      </c>
      <c r="AD7" s="38">
        <v>104.97</v>
      </c>
      <c r="AE7" s="38">
        <v>106.59</v>
      </c>
      <c r="AF7" s="38">
        <v>107.4</v>
      </c>
      <c r="AG7" s="38">
        <v>105.73</v>
      </c>
      <c r="AH7" s="38">
        <v>108.38</v>
      </c>
      <c r="AI7" s="38">
        <v>108.8</v>
      </c>
      <c r="AJ7" s="38">
        <v>325.72000000000003</v>
      </c>
      <c r="AK7" s="38">
        <v>245.84</v>
      </c>
      <c r="AL7" s="38">
        <v>259.86</v>
      </c>
      <c r="AM7" s="38">
        <v>257.95</v>
      </c>
      <c r="AN7" s="38">
        <v>263.13</v>
      </c>
      <c r="AO7" s="38">
        <v>52.88</v>
      </c>
      <c r="AP7" s="38">
        <v>23.51</v>
      </c>
      <c r="AQ7" s="38">
        <v>18.920000000000002</v>
      </c>
      <c r="AR7" s="38">
        <v>14.68</v>
      </c>
      <c r="AS7" s="38">
        <v>12.78</v>
      </c>
      <c r="AT7" s="38">
        <v>4.2699999999999996</v>
      </c>
      <c r="AU7" s="38">
        <v>324.3</v>
      </c>
      <c r="AV7" s="38">
        <v>59.15</v>
      </c>
      <c r="AW7" s="38">
        <v>58.45</v>
      </c>
      <c r="AX7" s="38">
        <v>56.98</v>
      </c>
      <c r="AY7" s="38">
        <v>57.4</v>
      </c>
      <c r="AZ7" s="38">
        <v>539.27</v>
      </c>
      <c r="BA7" s="38">
        <v>57.3</v>
      </c>
      <c r="BB7" s="38">
        <v>57.35</v>
      </c>
      <c r="BC7" s="38">
        <v>50.78</v>
      </c>
      <c r="BD7" s="38">
        <v>57.48</v>
      </c>
      <c r="BE7" s="38">
        <v>66.41</v>
      </c>
      <c r="BF7" s="38">
        <v>1451.2</v>
      </c>
      <c r="BG7" s="38">
        <v>1753.12</v>
      </c>
      <c r="BH7" s="38">
        <v>1928.37</v>
      </c>
      <c r="BI7" s="38">
        <v>1722.52</v>
      </c>
      <c r="BJ7" s="38">
        <v>1669.33</v>
      </c>
      <c r="BK7" s="38">
        <v>1115.1099999999999</v>
      </c>
      <c r="BL7" s="38">
        <v>1010.51</v>
      </c>
      <c r="BM7" s="38">
        <v>1031.56</v>
      </c>
      <c r="BN7" s="38">
        <v>1053.93</v>
      </c>
      <c r="BO7" s="38">
        <v>1046.25</v>
      </c>
      <c r="BP7" s="38">
        <v>707.33</v>
      </c>
      <c r="BQ7" s="38">
        <v>68.599999999999994</v>
      </c>
      <c r="BR7" s="38">
        <v>85.66</v>
      </c>
      <c r="BS7" s="38">
        <v>93.55</v>
      </c>
      <c r="BT7" s="38">
        <v>89.52</v>
      </c>
      <c r="BU7" s="38">
        <v>100</v>
      </c>
      <c r="BV7" s="38">
        <v>79.540000000000006</v>
      </c>
      <c r="BW7" s="38">
        <v>83</v>
      </c>
      <c r="BX7" s="38">
        <v>84.32</v>
      </c>
      <c r="BY7" s="38">
        <v>85.23</v>
      </c>
      <c r="BZ7" s="38">
        <v>88.37</v>
      </c>
      <c r="CA7" s="38">
        <v>101.26</v>
      </c>
      <c r="CB7" s="38">
        <v>246.11</v>
      </c>
      <c r="CC7" s="38">
        <v>197.41</v>
      </c>
      <c r="CD7" s="38">
        <v>180.85</v>
      </c>
      <c r="CE7" s="38">
        <v>189.15</v>
      </c>
      <c r="CF7" s="38">
        <v>169.3</v>
      </c>
      <c r="CG7" s="38">
        <v>199.36</v>
      </c>
      <c r="CH7" s="38">
        <v>193.74</v>
      </c>
      <c r="CI7" s="38">
        <v>188.12</v>
      </c>
      <c r="CJ7" s="38">
        <v>185.7</v>
      </c>
      <c r="CK7" s="38">
        <v>178.11</v>
      </c>
      <c r="CL7" s="38">
        <v>136.38999999999999</v>
      </c>
      <c r="CM7" s="38" t="s">
        <v>114</v>
      </c>
      <c r="CN7" s="38" t="s">
        <v>114</v>
      </c>
      <c r="CO7" s="38" t="s">
        <v>114</v>
      </c>
      <c r="CP7" s="38" t="s">
        <v>114</v>
      </c>
      <c r="CQ7" s="38" t="s">
        <v>114</v>
      </c>
      <c r="CR7" s="38">
        <v>62.09</v>
      </c>
      <c r="CS7" s="38">
        <v>62.23</v>
      </c>
      <c r="CT7" s="38">
        <v>60</v>
      </c>
      <c r="CU7" s="38">
        <v>61.03</v>
      </c>
      <c r="CV7" s="38">
        <v>59.55</v>
      </c>
      <c r="CW7" s="38">
        <v>60.13</v>
      </c>
      <c r="CX7" s="38">
        <v>77.349999999999994</v>
      </c>
      <c r="CY7" s="38">
        <v>77.61</v>
      </c>
      <c r="CZ7" s="38">
        <v>77.760000000000005</v>
      </c>
      <c r="DA7" s="38">
        <v>79.48</v>
      </c>
      <c r="DB7" s="38">
        <v>81.400000000000006</v>
      </c>
      <c r="DC7" s="38">
        <v>86.88</v>
      </c>
      <c r="DD7" s="38">
        <v>86.56</v>
      </c>
      <c r="DE7" s="38">
        <v>86.78</v>
      </c>
      <c r="DF7" s="38">
        <v>86.83</v>
      </c>
      <c r="DG7" s="38">
        <v>87.14</v>
      </c>
      <c r="DH7" s="38">
        <v>95.06</v>
      </c>
      <c r="DI7" s="38">
        <v>12.15</v>
      </c>
      <c r="DJ7" s="38">
        <v>18.46</v>
      </c>
      <c r="DK7" s="38">
        <v>19.93</v>
      </c>
      <c r="DL7" s="38">
        <v>21.38</v>
      </c>
      <c r="DM7" s="38">
        <v>22.78</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v>
      </c>
      <c r="EG7" s="38">
        <v>2.76</v>
      </c>
      <c r="EH7" s="38">
        <v>0</v>
      </c>
      <c r="EI7" s="38">
        <v>0</v>
      </c>
      <c r="EJ7" s="38">
        <v>0.06</v>
      </c>
      <c r="EK7" s="38">
        <v>0.04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秋田県大館市</dc:creator>
  <cp:keywords/>
  <dc:description/>
  <cp:lastModifiedBy>佐藤　哲也</cp:lastModifiedBy>
  <dcterms:created xsi:type="dcterms:W3CDTF">2018-12-03T08:47:42Z</dcterms:created>
  <dcterms:modified xsi:type="dcterms:W3CDTF">2019-02-12T06:19:01Z</dcterms:modified>
  <cp:category/>
</cp:coreProperties>
</file>