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tvsfil01\Userdata\hm2059\Desktop\新しいフォルダー\"/>
    </mc:Choice>
  </mc:AlternateContent>
  <workbookProtection workbookAlgorithmName="SHA-512" workbookHashValue="l6bq5vchOm6FBVqOFTOWQ7rGISds8zhGq8bHXhSRwjDHtgLzupe91tCtPHCCpiDPrGZIeUlrqeHyPRH9mUZnWQ==" workbookSaltValue="obbrwTDzQgWW3jjLlVLWzA==" workbookSpinCount="100000" lockStructure="1"/>
  <bookViews>
    <workbookView xWindow="0" yWindow="0" windowWidth="20490" windowHeight="7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AD10" i="4"/>
  <c r="B10" i="4"/>
  <c r="AD8" i="4"/>
  <c r="I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<sst xmlns="http://schemas.openxmlformats.org/spreadsheetml/2006/main" count="228" uniqueCount="111">
  <si>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</si>
  <si>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</si>
  <si>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</si>
  <si>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</si>
  <si>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</si>
  <si>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</si>
  <si>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</si>
  <si>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</si>
  <si>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</si>
  <si>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</si>
  <si>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</si>
  <si>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</si>
  <si>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</si>
  <si>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</si>
  <si>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</si>
  <si>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</si>
  <si>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</si>
  <si>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</si>
  <si>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</si>
  <si>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</si>
  <si>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</si>
  <si>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</si>
  <si>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</si>
  <si>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</si>
  <si>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</si>
  <si>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</si>
  <si>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</si>
  <si>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</si>
  <si>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</si>
  <si>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</si>
  <si>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</si>
  <si>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</si>
  <si>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</si>
  <si>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</si>
  <si>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</si>
  <si>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</si>
  <si>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</si>
  <si>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</si>
  <si>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</si>
  <si>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</si>
  <si>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</si>
  <si>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</si>
  <si>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</si>
  <si>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</si>
  <si>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</si>
  <si>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</si>
  <si>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</si>
  <si>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</si>
  <si>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</si>
  <si>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</si>
  <si>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</si>
  <si>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</si>
  <si>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</si>
  <si>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</si>
  <si>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</si>
  <si>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</si>
  <si>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</si>
  <si>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</si>
  <si>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</si>
  <si>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</si>
  <si>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</si>
  <si>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</si>
  <si>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</si>
  <si>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</si>
  <si>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</si>
  <si>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</si>
  <si>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</si>
  <si>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</si>
  <si>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</si>
  <si>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</si>
  <si>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</si>
  <si>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</si>
  <si>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</si>
  <si>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</si>
  <si>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</si>
  <si>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</si>
  <si>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</si>
  <si>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</si>
  <si>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</si>
  <si>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</si>
  <si>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</si>
  <si>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</si>
  <si>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</si>
  <si>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</si>
  <si>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</si>
  <si>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</si>
  <si>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</si>
  <si>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</si>
  <si>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</si>
  <si>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</si>
  <si>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</si>
  <si>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</si>
  <si>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</si>
  <si>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</si>
  <si>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</si>
  <si>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</si>
  <si>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</si>
  <si>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</si>
  <si>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</si>
  <si>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</si>
  <si>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</si>
  <si>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</si>
  <si>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</si>
  <si>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</si>
  <si>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</si>
  <si>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</si>
  <si>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</si>
  <si>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</si>
  <si>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事業は平成4年度の供用開始から26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は算定されておりませんが、一部、劣化の著しい管渠についての維持修繕等が発生しております。
　管渠以外の有形固定資産については、修繕計画に基づき定期的な維持管理を行うことで、費用の平準化を図っています。
</t>
    <phoneticPr fontId="4"/>
  </si>
  <si>
    <t xml:space="preserve">　経常収支比率が悪化しているのは、下水道整備が進み固定資産の減価償却費が増加したためです。流動比率が悪化したのは、昨年度から一般会計繰入金が減少したことによるものです。
　経費回収率は100％となりましたが、これは統計上の計算によるものであり、実際は使用料でまかなえている状況にはありません。経常収支比率に表れているように決算は赤字となっており、毎年累積欠損金が増加している状況です。
　これは、本事業が依然未普及地域を多く抱える建設途上であり、多額の整備費用に対して下水道使用料収入が伴っていないためで、当面、大幅な改善は見込めない状況です。
　今後、令和7年度までに人口集中地区の整備による収益の増加を見込んでおり、さらに、下水道使用料の改定も含めて検討し、経営の健全化に取り組んでいきます。
</t>
    <rPh sb="1" eb="3">
      <t>ケイジョウ</t>
    </rPh>
    <rPh sb="3" eb="5">
      <t>シュウシ</t>
    </rPh>
    <rPh sb="5" eb="7">
      <t>ヒリツ</t>
    </rPh>
    <rPh sb="8" eb="10">
      <t>アッカ</t>
    </rPh>
    <rPh sb="17" eb="20">
      <t>ゲスイドウ</t>
    </rPh>
    <rPh sb="20" eb="22">
      <t>セイビ</t>
    </rPh>
    <rPh sb="23" eb="24">
      <t>スス</t>
    </rPh>
    <rPh sb="25" eb="29">
      <t>コテイシサン</t>
    </rPh>
    <rPh sb="30" eb="32">
      <t>ゲンカ</t>
    </rPh>
    <rPh sb="32" eb="35">
      <t>ショウキャクヒ</t>
    </rPh>
    <rPh sb="36" eb="38">
      <t>ゾウカ</t>
    </rPh>
    <rPh sb="45" eb="47">
      <t>リュウドウ</t>
    </rPh>
    <rPh sb="47" eb="49">
      <t>ヒリツ</t>
    </rPh>
    <rPh sb="50" eb="52">
      <t>アッカ</t>
    </rPh>
    <rPh sb="57" eb="60">
      <t>サクネンド</t>
    </rPh>
    <rPh sb="62" eb="64">
      <t>イッパン</t>
    </rPh>
    <rPh sb="64" eb="66">
      <t>カイケイ</t>
    </rPh>
    <rPh sb="66" eb="69">
      <t>クリイレキン</t>
    </rPh>
    <rPh sb="70" eb="72">
      <t>ゲンショウ</t>
    </rPh>
    <rPh sb="86" eb="88">
      <t>ケイヒ</t>
    </rPh>
    <rPh sb="88" eb="91">
      <t>カイシュウリツ</t>
    </rPh>
    <rPh sb="107" eb="110">
      <t>トウケイジョウ</t>
    </rPh>
    <rPh sb="111" eb="113">
      <t>ケイサン</t>
    </rPh>
    <rPh sb="122" eb="124">
      <t>ジッサイ</t>
    </rPh>
    <rPh sb="125" eb="128">
      <t>シヨウリョウ</t>
    </rPh>
    <rPh sb="136" eb="138">
      <t>ジョウキョウ</t>
    </rPh>
    <rPh sb="146" eb="148">
      <t>ケイジョウ</t>
    </rPh>
    <rPh sb="148" eb="150">
      <t>シュウシ</t>
    </rPh>
    <rPh sb="150" eb="152">
      <t>ヒリツ</t>
    </rPh>
    <rPh sb="153" eb="154">
      <t>アラワ</t>
    </rPh>
    <rPh sb="161" eb="163">
      <t>ケッサン</t>
    </rPh>
    <rPh sb="164" eb="166">
      <t>アカジ</t>
    </rPh>
    <rPh sb="173" eb="175">
      <t>マイトシ</t>
    </rPh>
    <rPh sb="175" eb="177">
      <t>ルイセキ</t>
    </rPh>
    <rPh sb="177" eb="180">
      <t>ケッソンキン</t>
    </rPh>
    <rPh sb="181" eb="183">
      <t>ゾウカ</t>
    </rPh>
    <rPh sb="187" eb="189">
      <t>ジョウキョウ</t>
    </rPh>
    <rPh sb="277" eb="279">
      <t>レイワ</t>
    </rPh>
    <rPh sb="324" eb="325">
      <t>フク</t>
    </rPh>
    <phoneticPr fontId="4"/>
  </si>
  <si>
    <t>　本市の公共下水道事業は依然投資段階にあることから、元利償還金などの資本費が高く、使用料収入が低い状況にあり、経営の健全性・効率性を示す各指標が類似団体の平均値に比べて悪い状況にあります。今後、令和7年度まで整備事業を拡大して未普及地域の解消を進めることとしており、その間、経常収支比率、累積欠損金比率等は使用料の増収によって改善していく見込みとなっています。企業債残高も平成30年度をピークに減少に転じる見込みとなっています。さらに、PPP/PFIといった民間的手法の導入により、未普及地域の早期解消と建設事業費の削減に向けた取り組みを検討し、健全性の確保に努めます。</t>
    <rPh sb="97" eb="99">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</si>
</sst>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2.76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A14-4B74-B9B6-0989A9FCA80D}"/>
            </c:ext>
          </c:extLst>
        </c:ser>
        <c:dLbls>
          <c:showLegendKey val="0"/>
          <c:showVal val="0"/>
          <c:showCatName val="0"/>
          <c:showSerName val="0"/>
          <c:showPercent val="0"/>
          <c:showBubbleSize val="0"/>
        </c:dLbls>
        <c:gapWidth val="150"/>
        <c:axId val="307941704"/>
        <c:axId val="30794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EA14-4B74-B9B6-0989A9FCA80D}"/>
            </c:ext>
          </c:extLst>
        </c:ser>
        <c:dLbls>
          <c:showLegendKey val="0"/>
          <c:showVal val="0"/>
          <c:showCatName val="0"/>
          <c:showSerName val="0"/>
          <c:showPercent val="0"/>
          <c:showBubbleSize val="0"/>
        </c:dLbls>
        <c:marker val="1"/>
        <c:smooth val="0"/>
        <c:axId val="307941704"/>
        <c:axId val="307942488"/>
      </c:lineChart>
      <c:dateAx>
        <c:axId val="307941704"/>
        <c:scaling>
          <c:orientation val="minMax"/>
        </c:scaling>
        <c:delete val="1"/>
        <c:axPos val="b"/>
        <c:numFmt formatCode="ge" sourceLinked="1"/>
        <c:majorTickMark val="none"/>
        <c:minorTickMark val="none"/>
        <c:tickLblPos val="none"/>
        <c:crossAx val="307942488"/>
        <c:crosses val="autoZero"/>
        <c:auto val="1"/>
        <c:lblOffset val="100"/>
        <c:baseTimeUnit val="years"/>
      </c:dateAx>
      <c:valAx>
        <c:axId val="30794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4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90.83</c:v>
                </c:pt>
                <c:pt idx="1">
                  <c:v>94.11</c:v>
                </c:pt>
                <c:pt idx="2">
                  <c:v>96.98</c:v>
                </c:pt>
                <c:pt idx="3">
                  <c:v>96.32</c:v>
                </c:pt>
                <c:pt idx="4">
                  <c:v>94.62</c:v>
                </c:pt>
              </c:numCache>
            </c:numRef>
          </c:val>
          <c:extLst>
            <c:ext xmlns:c16="http://schemas.microsoft.com/office/drawing/2014/chart" uri="{C3380CC4-5D6E-409C-BE32-E72D297353CC}">
              <c16:uniqueId val="{00000000-C1C4-488F-9A06-E4BA45B65DFC}"/>
            </c:ext>
          </c:extLst>
        </c:ser>
        <c:dLbls>
          <c:showLegendKey val="0"/>
          <c:showVal val="0"/>
          <c:showCatName val="0"/>
          <c:showSerName val="0"/>
          <c:showPercent val="0"/>
          <c:showBubbleSize val="0"/>
        </c:dLbls>
        <c:gapWidth val="150"/>
        <c:axId val="389448576"/>
        <c:axId val="3894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106.59</c:v>
                </c:pt>
                <c:pt idx="1">
                  <c:v>107.4</c:v>
                </c:pt>
                <c:pt idx="2">
                  <c:v>105.73</c:v>
                </c:pt>
                <c:pt idx="3">
                  <c:v>108.38</c:v>
                </c:pt>
                <c:pt idx="4">
                  <c:v>108.43</c:v>
                </c:pt>
              </c:numCache>
            </c:numRef>
          </c:val>
          <c:smooth val="0"/>
          <c:extLst>
            <c:ext xmlns:c16="http://schemas.microsoft.com/office/drawing/2014/chart" uri="{C3380CC4-5D6E-409C-BE32-E72D297353CC}">
              <c16:uniqueId val="{00000001-C1C4-488F-9A06-E4BA45B65DFC}"/>
            </c:ext>
          </c:extLst>
        </c:ser>
        <c:dLbls>
          <c:showLegendKey val="0"/>
          <c:showVal val="0"/>
          <c:showCatName val="0"/>
          <c:showSerName val="0"/>
          <c:showPercent val="0"/>
          <c:showBubbleSize val="0"/>
        </c:dLbls>
        <c:marker val="1"/>
        <c:smooth val="0"/>
        <c:axId val="389448576"/>
        <c:axId val="389443872"/>
      </c:lineChart>
      <c:dateAx>
        <c:axId val="389448576"/>
        <c:scaling>
          <c:orientation val="minMax"/>
        </c:scaling>
        <c:delete val="1"/>
        <c:axPos val="b"/>
        <c:numFmt formatCode="ge" sourceLinked="1"/>
        <c:majorTickMark val="none"/>
        <c:minorTickMark val="none"/>
        <c:tickLblPos val="none"/>
        <c:crossAx val="389443872"/>
        <c:crosses val="autoZero"/>
        <c:auto val="1"/>
        <c:lblOffset val="100"/>
        <c:baseTimeUnit val="years"/>
      </c:dateAx>
      <c:valAx>
        <c:axId val="3894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18.46</c:v>
                </c:pt>
                <c:pt idx="1">
                  <c:v>19.93</c:v>
                </c:pt>
                <c:pt idx="2">
                  <c:v>21.38</c:v>
                </c:pt>
                <c:pt idx="3">
                  <c:v>22.78</c:v>
                </c:pt>
                <c:pt idx="4">
                  <c:v>24.15</c:v>
                </c:pt>
              </c:numCache>
            </c:numRef>
          </c:val>
          <c:extLst>
            <c:ext xmlns:c16="http://schemas.microsoft.com/office/drawing/2014/chart" uri="{C3380CC4-5D6E-409C-BE32-E72D297353CC}">
              <c16:uniqueId val="{00000000-FD3B-4F56-A5ED-F32040CF17D0}"/>
            </c:ext>
          </c:extLst>
        </c:ser>
        <c:dLbls>
          <c:showLegendKey val="0"/>
          <c:showVal val="0"/>
          <c:showCatName val="0"/>
          <c:showSerName val="0"/>
          <c:showPercent val="0"/>
          <c:showBubbleSize val="0"/>
        </c:dLbls>
        <c:gapWidth val="150"/>
        <c:axId val="389450928"/>
        <c:axId val="38944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15.82</c:v>
                </c:pt>
                <c:pt idx="1">
                  <c:v>18.29</c:v>
                </c:pt>
                <c:pt idx="2">
                  <c:v>14.26</c:v>
                </c:pt>
                <c:pt idx="3">
                  <c:v>15.21</c:v>
                </c:pt>
                <c:pt idx="4">
                  <c:v>17.350000000000001</c:v>
                </c:pt>
              </c:numCache>
            </c:numRef>
          </c:val>
          <c:smooth val="0"/>
          <c:extLst>
            <c:ext xmlns:c16="http://schemas.microsoft.com/office/drawing/2014/chart" uri="{C3380CC4-5D6E-409C-BE32-E72D297353CC}">
              <c16:uniqueId val="{00000001-FD3B-4F56-A5ED-F32040CF17D0}"/>
            </c:ext>
          </c:extLst>
        </c:ser>
        <c:dLbls>
          <c:showLegendKey val="0"/>
          <c:showVal val="0"/>
          <c:showCatName val="0"/>
          <c:showSerName val="0"/>
          <c:showPercent val="0"/>
          <c:showBubbleSize val="0"/>
        </c:dLbls>
        <c:marker val="1"/>
        <c:smooth val="0"/>
        <c:axId val="389450928"/>
        <c:axId val="389445832"/>
      </c:lineChart>
      <c:dateAx>
        <c:axId val="389450928"/>
        <c:scaling>
          <c:orientation val="minMax"/>
        </c:scaling>
        <c:delete val="1"/>
        <c:axPos val="b"/>
        <c:numFmt formatCode="ge" sourceLinked="1"/>
        <c:majorTickMark val="none"/>
        <c:minorTickMark val="none"/>
        <c:tickLblPos val="none"/>
        <c:crossAx val="389445832"/>
        <c:crosses val="autoZero"/>
        <c:auto val="1"/>
        <c:lblOffset val="100"/>
        <c:baseTimeUnit val="years"/>
      </c:dateAx>
      <c:valAx>
        <c:axId val="38944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4A-4C4B-A6D6-D5CBFF54BED7}"/>
            </c:ext>
          </c:extLst>
        </c:ser>
        <c:dLbls>
          <c:showLegendKey val="0"/>
          <c:showVal val="0"/>
          <c:showCatName val="0"/>
          <c:showSerName val="0"/>
          <c:showPercent val="0"/>
          <c:showBubbleSize val="0"/>
        </c:dLbls>
        <c:gapWidth val="150"/>
        <c:axId val="389446224"/>
        <c:axId val="38944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434A-4C4B-A6D6-D5CBFF54BED7}"/>
            </c:ext>
          </c:extLst>
        </c:ser>
        <c:dLbls>
          <c:showLegendKey val="0"/>
          <c:showVal val="0"/>
          <c:showCatName val="0"/>
          <c:showSerName val="0"/>
          <c:showPercent val="0"/>
          <c:showBubbleSize val="0"/>
        </c:dLbls>
        <c:marker val="1"/>
        <c:smooth val="0"/>
        <c:axId val="389446224"/>
        <c:axId val="389446616"/>
      </c:lineChart>
      <c:dateAx>
        <c:axId val="389446224"/>
        <c:scaling>
          <c:orientation val="minMax"/>
        </c:scaling>
        <c:delete val="1"/>
        <c:axPos val="b"/>
        <c:numFmt formatCode="ge" sourceLinked="1"/>
        <c:majorTickMark val="none"/>
        <c:minorTickMark val="none"/>
        <c:tickLblPos val="none"/>
        <c:crossAx val="389446616"/>
        <c:crosses val="autoZero"/>
        <c:auto val="1"/>
        <c:lblOffset val="100"/>
        <c:baseTimeUnit val="years"/>
      </c:dateAx>
      <c:valAx>
        <c:axId val="38944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462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245.84</c:v>
                </c:pt>
                <c:pt idx="1">
                  <c:v>259.86</c:v>
                </c:pt>
                <c:pt idx="2">
                  <c:v>257.95</c:v>
                </c:pt>
                <c:pt idx="3">
                  <c:v>263.13</c:v>
                </c:pt>
                <c:pt idx="4">
                  <c:v>267.54000000000002</c:v>
                </c:pt>
              </c:numCache>
            </c:numRef>
          </c:val>
          <c:extLst>
            <c:ext xmlns:c16="http://schemas.microsoft.com/office/drawing/2014/chart" uri="{C3380CC4-5D6E-409C-BE32-E72D297353CC}">
              <c16:uniqueId val="{00000000-3937-4043-8DF4-59D40080C59F}"/>
            </c:ext>
          </c:extLst>
        </c:ser>
        <c:dLbls>
          <c:showLegendKey val="0"/>
          <c:showVal val="0"/>
          <c:showCatName val="0"/>
          <c:showSerName val="0"/>
          <c:showPercent val="0"/>
          <c:showBubbleSize val="0"/>
        </c:dLbls>
        <c:gapWidth val="150"/>
        <c:axId val="389448968"/>
        <c:axId val="38944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23.51</c:v>
                </c:pt>
                <c:pt idx="1">
                  <c:v>18.920000000000002</c:v>
                </c:pt>
                <c:pt idx="2">
                  <c:v>14.68</c:v>
                </c:pt>
                <c:pt idx="3">
                  <c:v>12.78</c:v>
                </c:pt>
                <c:pt idx="4">
                  <c:v>12.89</c:v>
                </c:pt>
              </c:numCache>
            </c:numRef>
          </c:val>
          <c:smooth val="0"/>
          <c:extLst>
            <c:ext xmlns:c16="http://schemas.microsoft.com/office/drawing/2014/chart" uri="{C3380CC4-5D6E-409C-BE32-E72D297353CC}">
              <c16:uniqueId val="{00000001-3937-4043-8DF4-59D40080C59F}"/>
            </c:ext>
          </c:extLst>
        </c:ser>
        <c:dLbls>
          <c:showLegendKey val="0"/>
          <c:showVal val="0"/>
          <c:showCatName val="0"/>
          <c:showSerName val="0"/>
          <c:showPercent val="0"/>
          <c:showBubbleSize val="0"/>
        </c:dLbls>
        <c:marker val="1"/>
        <c:smooth val="0"/>
        <c:axId val="389448968"/>
        <c:axId val="389449752"/>
      </c:lineChart>
      <c:dateAx>
        <c:axId val="389448968"/>
        <c:scaling>
          <c:orientation val="minMax"/>
        </c:scaling>
        <c:delete val="1"/>
        <c:axPos val="b"/>
        <c:numFmt formatCode="ge" sourceLinked="1"/>
        <c:majorTickMark val="none"/>
        <c:minorTickMark val="none"/>
        <c:tickLblPos val="none"/>
        <c:crossAx val="389449752"/>
        <c:crosses val="autoZero"/>
        <c:auto val="1"/>
        <c:lblOffset val="100"/>
        <c:baseTimeUnit val="years"/>
      </c:dateAx>
      <c:valAx>
        <c:axId val="38944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4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59.15</c:v>
                </c:pt>
                <c:pt idx="1">
                  <c:v>58.45</c:v>
                </c:pt>
                <c:pt idx="2">
                  <c:v>56.98</c:v>
                </c:pt>
                <c:pt idx="3">
                  <c:v>57.4</c:v>
                </c:pt>
                <c:pt idx="4">
                  <c:v>49.4</c:v>
                </c:pt>
              </c:numCache>
            </c:numRef>
          </c:val>
          <c:extLst>
            <c:ext xmlns:c16="http://schemas.microsoft.com/office/drawing/2014/chart" uri="{C3380CC4-5D6E-409C-BE32-E72D297353CC}">
              <c16:uniqueId val="{00000000-F277-48BB-A21C-4923CA2D3352}"/>
            </c:ext>
          </c:extLst>
        </c:ser>
        <c:dLbls>
          <c:showLegendKey val="0"/>
          <c:showVal val="0"/>
          <c:showCatName val="0"/>
          <c:showSerName val="0"/>
          <c:showPercent val="0"/>
          <c:showBubbleSize val="0"/>
        </c:dLbls>
        <c:gapWidth val="150"/>
        <c:axId val="390004816"/>
        <c:axId val="39000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57.35</c:v>
                </c:pt>
                <c:pt idx="2">
                  <c:v>50.78</c:v>
                </c:pt>
                <c:pt idx="3">
                  <c:v>57.48</c:v>
                </c:pt>
                <c:pt idx="4">
                  <c:v>54.32</c:v>
                </c:pt>
              </c:numCache>
            </c:numRef>
          </c:val>
          <c:smooth val="0"/>
          <c:extLst>
            <c:ext xmlns:c16="http://schemas.microsoft.com/office/drawing/2014/chart" uri="{C3380CC4-5D6E-409C-BE32-E72D297353CC}">
              <c16:uniqueId val="{00000001-F277-48BB-A21C-4923CA2D3352}"/>
            </c:ext>
          </c:extLst>
        </c:ser>
        <c:dLbls>
          <c:showLegendKey val="0"/>
          <c:showVal val="0"/>
          <c:showCatName val="0"/>
          <c:showSerName val="0"/>
          <c:showPercent val="0"/>
          <c:showBubbleSize val="0"/>
        </c:dLbls>
        <c:marker val="1"/>
        <c:smooth val="0"/>
        <c:axId val="390004816"/>
        <c:axId val="390006776"/>
      </c:lineChart>
      <c:dateAx>
        <c:axId val="390004816"/>
        <c:scaling>
          <c:orientation val="minMax"/>
        </c:scaling>
        <c:delete val="1"/>
        <c:axPos val="b"/>
        <c:numFmt formatCode="ge" sourceLinked="1"/>
        <c:majorTickMark val="none"/>
        <c:minorTickMark val="none"/>
        <c:tickLblPos val="none"/>
        <c:crossAx val="390006776"/>
        <c:crosses val="autoZero"/>
        <c:auto val="1"/>
        <c:lblOffset val="100"/>
        <c:baseTimeUnit val="years"/>
      </c:dateAx>
      <c:valAx>
        <c:axId val="39000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0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1753.12</c:v>
                </c:pt>
                <c:pt idx="1">
                  <c:v>1928.37</c:v>
                </c:pt>
                <c:pt idx="2">
                  <c:v>1722.52</c:v>
                </c:pt>
                <c:pt idx="3">
                  <c:v>1669.33</c:v>
                </c:pt>
                <c:pt idx="4">
                  <c:v>1633.78</c:v>
                </c:pt>
              </c:numCache>
            </c:numRef>
          </c:val>
          <c:extLst>
            <c:ext xmlns:c16="http://schemas.microsoft.com/office/drawing/2014/chart" uri="{C3380CC4-5D6E-409C-BE32-E72D297353CC}">
              <c16:uniqueId val="{00000000-338B-4415-90F0-2FF1A205308E}"/>
            </c:ext>
          </c:extLst>
        </c:ser>
        <c:dLbls>
          <c:showLegendKey val="0"/>
          <c:showVal val="0"/>
          <c:showCatName val="0"/>
          <c:showSerName val="0"/>
          <c:showPercent val="0"/>
          <c:showBubbleSize val="0"/>
        </c:dLbls>
        <c:gapWidth val="150"/>
        <c:axId val="390003248"/>
        <c:axId val="3900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338B-4415-90F0-2FF1A205308E}"/>
            </c:ext>
          </c:extLst>
        </c:ser>
        <c:dLbls>
          <c:showLegendKey val="0"/>
          <c:showVal val="0"/>
          <c:showCatName val="0"/>
          <c:showSerName val="0"/>
          <c:showPercent val="0"/>
          <c:showBubbleSize val="0"/>
        </c:dLbls>
        <c:marker val="1"/>
        <c:smooth val="0"/>
        <c:axId val="390003248"/>
        <c:axId val="390004032"/>
      </c:lineChart>
      <c:dateAx>
        <c:axId val="390003248"/>
        <c:scaling>
          <c:orientation val="minMax"/>
        </c:scaling>
        <c:delete val="1"/>
        <c:axPos val="b"/>
        <c:numFmt formatCode="ge" sourceLinked="1"/>
        <c:majorTickMark val="none"/>
        <c:minorTickMark val="none"/>
        <c:tickLblPos val="none"/>
        <c:crossAx val="390004032"/>
        <c:crosses val="autoZero"/>
        <c:auto val="1"/>
        <c:lblOffset val="100"/>
        <c:baseTimeUnit val="years"/>
      </c:dateAx>
      <c:valAx>
        <c:axId val="3900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0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85.66</c:v>
                </c:pt>
                <c:pt idx="1">
                  <c:v>93.55</c:v>
                </c:pt>
                <c:pt idx="2">
                  <c:v>89.52</c:v>
                </c:pt>
                <c:pt idx="3">
                  <c:v>100</c:v>
                </c:pt>
                <c:pt idx="4">
                  <c:v>100</c:v>
                </c:pt>
              </c:numCache>
            </c:numRef>
          </c:val>
          <c:extLst>
            <c:ext xmlns:c16="http://schemas.microsoft.com/office/drawing/2014/chart" uri="{C3380CC4-5D6E-409C-BE32-E72D297353CC}">
              <c16:uniqueId val="{00000000-D4ED-4247-9A82-B57E08E49B19}"/>
            </c:ext>
          </c:extLst>
        </c:ser>
        <c:dLbls>
          <c:showLegendKey val="0"/>
          <c:showVal val="0"/>
          <c:showCatName val="0"/>
          <c:showSerName val="0"/>
          <c:showPercent val="0"/>
          <c:showBubbleSize val="0"/>
        </c:dLbls>
        <c:gapWidth val="150"/>
        <c:axId val="390007168"/>
        <c:axId val="39000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D4ED-4247-9A82-B57E08E49B19}"/>
            </c:ext>
          </c:extLst>
        </c:ser>
        <c:dLbls>
          <c:showLegendKey val="0"/>
          <c:showVal val="0"/>
          <c:showCatName val="0"/>
          <c:showSerName val="0"/>
          <c:showPercent val="0"/>
          <c:showBubbleSize val="0"/>
        </c:dLbls>
        <c:marker val="1"/>
        <c:smooth val="0"/>
        <c:axId val="390007168"/>
        <c:axId val="390001680"/>
      </c:lineChart>
      <c:dateAx>
        <c:axId val="390007168"/>
        <c:scaling>
          <c:orientation val="minMax"/>
        </c:scaling>
        <c:delete val="1"/>
        <c:axPos val="b"/>
        <c:numFmt formatCode="ge" sourceLinked="1"/>
        <c:majorTickMark val="none"/>
        <c:minorTickMark val="none"/>
        <c:tickLblPos val="none"/>
        <c:crossAx val="390001680"/>
        <c:crosses val="autoZero"/>
        <c:auto val="1"/>
        <c:lblOffset val="100"/>
        <c:baseTimeUnit val="years"/>
      </c:dateAx>
      <c:valAx>
        <c:axId val="39000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197.41</c:v>
                </c:pt>
                <c:pt idx="1">
                  <c:v>180.85</c:v>
                </c:pt>
                <c:pt idx="2">
                  <c:v>189.15</c:v>
                </c:pt>
                <c:pt idx="3">
                  <c:v>169.3</c:v>
                </c:pt>
                <c:pt idx="4">
                  <c:v>169.4</c:v>
                </c:pt>
              </c:numCache>
            </c:numRef>
          </c:val>
          <c:extLst>
            <c:ext xmlns:c16="http://schemas.microsoft.com/office/drawing/2014/chart" uri="{C3380CC4-5D6E-409C-BE32-E72D297353CC}">
              <c16:uniqueId val="{00000000-85FA-4FBC-B1D7-F74C706319B6}"/>
            </c:ext>
          </c:extLst>
        </c:ser>
        <c:dLbls>
          <c:showLegendKey val="0"/>
          <c:showVal val="0"/>
          <c:showCatName val="0"/>
          <c:showSerName val="0"/>
          <c:showPercent val="0"/>
          <c:showBubbleSize val="0"/>
        </c:dLbls>
        <c:gapWidth val="150"/>
        <c:axId val="390002072"/>
        <c:axId val="39000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85FA-4FBC-B1D7-F74C706319B6}"/>
            </c:ext>
          </c:extLst>
        </c:ser>
        <c:dLbls>
          <c:showLegendKey val="0"/>
          <c:showVal val="0"/>
          <c:showCatName val="0"/>
          <c:showSerName val="0"/>
          <c:showPercent val="0"/>
          <c:showBubbleSize val="0"/>
        </c:dLbls>
        <c:marker val="1"/>
        <c:smooth val="0"/>
        <c:axId val="390002072"/>
        <c:axId val="390005600"/>
      </c:lineChart>
      <c:dateAx>
        <c:axId val="390002072"/>
        <c:scaling>
          <c:orientation val="minMax"/>
        </c:scaling>
        <c:delete val="1"/>
        <c:axPos val="b"/>
        <c:numFmt formatCode="ge" sourceLinked="1"/>
        <c:majorTickMark val="none"/>
        <c:minorTickMark val="none"/>
        <c:tickLblPos val="none"/>
        <c:crossAx val="390005600"/>
        <c:crosses val="autoZero"/>
        <c:auto val="1"/>
        <c:lblOffset val="100"/>
        <c:baseTimeUnit val="years"/>
      </c:dateAx>
      <c:valAx>
        <c:axId val="3900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0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5D-4DC5-A021-4F42DDE0BBE6}"/>
            </c:ext>
          </c:extLst>
        </c:ser>
        <c:dLbls>
          <c:showLegendKey val="0"/>
          <c:showVal val="0"/>
          <c:showCatName val="0"/>
          <c:showSerName val="0"/>
          <c:showPercent val="0"/>
          <c:showBubbleSize val="0"/>
        </c:dLbls>
        <c:gapWidth val="150"/>
        <c:axId val="390007560"/>
        <c:axId val="39000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0C5D-4DC5-A021-4F42DDE0BBE6}"/>
            </c:ext>
          </c:extLst>
        </c:ser>
        <c:dLbls>
          <c:showLegendKey val="0"/>
          <c:showVal val="0"/>
          <c:showCatName val="0"/>
          <c:showSerName val="0"/>
          <c:showPercent val="0"/>
          <c:showBubbleSize val="0"/>
        </c:dLbls>
        <c:marker val="1"/>
        <c:smooth val="0"/>
        <c:axId val="390007560"/>
        <c:axId val="390007952"/>
      </c:lineChart>
      <c:dateAx>
        <c:axId val="390007560"/>
        <c:scaling>
          <c:orientation val="minMax"/>
        </c:scaling>
        <c:delete val="1"/>
        <c:axPos val="b"/>
        <c:numFmt formatCode="ge" sourceLinked="1"/>
        <c:majorTickMark val="none"/>
        <c:minorTickMark val="none"/>
        <c:tickLblPos val="none"/>
        <c:crossAx val="390007952"/>
        <c:crosses val="autoZero"/>
        <c:auto val="1"/>
        <c:lblOffset val="100"/>
        <c:baseTimeUnit val="years"/>
      </c:dateAx>
      <c:valAx>
        <c:axId val="39000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0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77.61</c:v>
                </c:pt>
                <c:pt idx="1">
                  <c:v>77.760000000000005</c:v>
                </c:pt>
                <c:pt idx="2">
                  <c:v>79.48</c:v>
                </c:pt>
                <c:pt idx="3">
                  <c:v>81.400000000000006</c:v>
                </c:pt>
                <c:pt idx="4">
                  <c:v>81.02</c:v>
                </c:pt>
              </c:numCache>
            </c:numRef>
          </c:val>
          <c:extLst>
            <c:ext xmlns:c16="http://schemas.microsoft.com/office/drawing/2014/chart" uri="{C3380CC4-5D6E-409C-BE32-E72D297353CC}">
              <c16:uniqueId val="{00000000-B384-4D10-8179-5669C2051801}"/>
            </c:ext>
          </c:extLst>
        </c:ser>
        <c:dLbls>
          <c:showLegendKey val="0"/>
          <c:showVal val="0"/>
          <c:showCatName val="0"/>
          <c:showSerName val="0"/>
          <c:showPercent val="0"/>
          <c:showBubbleSize val="0"/>
        </c:dLbls>
        <c:gapWidth val="150"/>
        <c:axId val="389448184"/>
        <c:axId val="38944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B384-4D10-8179-5669C2051801}"/>
            </c:ext>
          </c:extLst>
        </c:ser>
        <c:dLbls>
          <c:showLegendKey val="0"/>
          <c:showVal val="0"/>
          <c:showCatName val="0"/>
          <c:showSerName val="0"/>
          <c:showPercent val="0"/>
          <c:showBubbleSize val="0"/>
        </c:dLbls>
        <c:marker val="1"/>
        <c:smooth val="0"/>
        <c:axId val="389448184"/>
        <c:axId val="389449360"/>
      </c:lineChart>
      <c:dateAx>
        <c:axId val="389448184"/>
        <c:scaling>
          <c:orientation val="minMax"/>
        </c:scaling>
        <c:delete val="1"/>
        <c:axPos val="b"/>
        <c:numFmt formatCode="ge" sourceLinked="1"/>
        <c:majorTickMark val="none"/>
        <c:minorTickMark val="none"/>
        <c:tickLblPos val="none"/>
        <c:crossAx val="389449360"/>
        <c:crosses val="autoZero"/>
        <c:auto val="1"/>
        <c:lblOffset val="100"/>
        <c:baseTimeUnit val="years"/>
      </c:dateAx>
      <c:valAx>
        <c:axId val="38944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4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大館市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72623</v>
      </c>
      <c r="AM8" s="68"/>
      <c r="AN8" s="68"/>
      <c r="AO8" s="68"/>
      <c r="AP8" s="68"/>
      <c r="AQ8" s="68"/>
      <c r="AR8" s="68"/>
      <c r="AS8" s="68"/>
      <c r="AT8" s="67">
        <f>データ!T6</f>
        <v>913.22</v>
      </c>
      <c r="AU8" s="67"/>
      <c r="AV8" s="67"/>
      <c r="AW8" s="67"/>
      <c r="AX8" s="67"/>
      <c r="AY8" s="67"/>
      <c r="AZ8" s="67"/>
      <c r="BA8" s="67"/>
      <c r="BB8" s="67">
        <f>データ!U6</f>
        <v>79.52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39.43</v>
      </c>
      <c r="J10" s="67"/>
      <c r="K10" s="67"/>
      <c r="L10" s="67"/>
      <c r="M10" s="67"/>
      <c r="N10" s="67"/>
      <c r="O10" s="67"/>
      <c r="P10" s="67">
        <f>データ!P6</f>
        <v>49.62</v>
      </c>
      <c r="Q10" s="67"/>
      <c r="R10" s="67"/>
      <c r="S10" s="67"/>
      <c r="T10" s="67"/>
      <c r="U10" s="67"/>
      <c r="V10" s="67"/>
      <c r="W10" s="67">
        <f>データ!Q6</f>
        <v>93.88</v>
      </c>
      <c r="X10" s="67"/>
      <c r="Y10" s="67"/>
      <c r="Z10" s="67"/>
      <c r="AA10" s="67"/>
      <c r="AB10" s="67"/>
      <c r="AC10" s="67"/>
      <c r="AD10" s="68">
        <f>データ!R6</f>
        <v>3132</v>
      </c>
      <c r="AE10" s="68"/>
      <c r="AF10" s="68"/>
      <c r="AG10" s="68"/>
      <c r="AH10" s="68"/>
      <c r="AI10" s="68"/>
      <c r="AJ10" s="68"/>
      <c r="AK10" s="2"/>
      <c r="AL10" s="68">
        <f>データ!V6</f>
        <v>35702</v>
      </c>
      <c r="AM10" s="68"/>
      <c r="AN10" s="68"/>
      <c r="AO10" s="68"/>
      <c r="AP10" s="68"/>
      <c r="AQ10" s="68"/>
      <c r="AR10" s="68"/>
      <c r="AS10" s="68"/>
      <c r="AT10" s="67">
        <f>データ!W6</f>
        <v>12.49</v>
      </c>
      <c r="AU10" s="67"/>
      <c r="AV10" s="67"/>
      <c r="AW10" s="67"/>
      <c r="AX10" s="67"/>
      <c r="AY10" s="67"/>
      <c r="AZ10" s="67"/>
      <c r="BA10" s="67"/>
      <c r="BB10" s="67">
        <f>データ!X6</f>
        <v>2858.45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fX9cz/eYrbHaQ3VwdN0JeWvWkt13dn69IhLgG8ntB6fv65cQyN1sUgpoKRvkg+dG6gKSUhe7CHicne7HtjJwow==" saltValue="v2mZC6bZrKrgt1VSFtHL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52043</v>
      </c>
      <c r="D6" s="33">
        <f t="shared" si="3"/>
        <v>46</v>
      </c>
      <c r="E6" s="33">
        <f t="shared" si="3"/>
        <v>17</v>
      </c>
      <c r="F6" s="33">
        <f t="shared" si="3"/>
        <v>1</v>
      </c>
      <c r="G6" s="33">
        <f t="shared" si="3"/>
        <v>0</v>
      </c>
      <c r="H6" s="33" t="str">
        <f t="shared" si="3"/>
        <v>秋田県　大館市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39.43</v>
      </c>
      <c r="P6" s="34">
        <f t="shared" si="3"/>
        <v>49.62</v>
      </c>
      <c r="Q6" s="34">
        <f t="shared" si="3"/>
        <v>93.88</v>
      </c>
      <c r="R6" s="34">
        <f t="shared" si="3"/>
        <v>3132</v>
      </c>
      <c r="S6" s="34">
        <f t="shared" si="3"/>
        <v>72623</v>
      </c>
      <c r="T6" s="34">
        <f t="shared" si="3"/>
        <v>913.22</v>
      </c>
      <c r="U6" s="34">
        <f t="shared" si="3"/>
        <v>79.52</v>
      </c>
      <c r="V6" s="34">
        <f t="shared" si="3"/>
        <v>35702</v>
      </c>
      <c r="W6" s="34">
        <f t="shared" si="3"/>
        <v>12.49</v>
      </c>
      <c r="X6" s="34">
        <f t="shared" si="3"/>
        <v>2858.45</v>
      </c>
      <c r="Y6" s="35">
        <f>IF(Y7="",NA(),Y7)</f>
        <v>90.83</v>
      </c>
      <c r="Z6" s="35">
        <f t="shared" ref="Z6:AH6" si="4">IF(Z7="",NA(),Z7)</f>
        <v>94.11</v>
      </c>
      <c r="AA6" s="35">
        <f t="shared" si="4"/>
        <v>96.98</v>
      </c>
      <c r="AB6" s="35">
        <f t="shared" si="4"/>
        <v>96.32</v>
      </c>
      <c r="AC6" s="35">
        <f t="shared" si="4"/>
        <v>94.62</v>
      </c>
      <c r="AD6" s="35">
        <f t="shared" si="4"/>
        <v>106.59</v>
      </c>
      <c r="AE6" s="35">
        <f t="shared" si="4"/>
        <v>107.4</v>
      </c>
      <c r="AF6" s="35">
        <f t="shared" si="4"/>
        <v>105.73</v>
      </c>
      <c r="AG6" s="35">
        <f t="shared" si="4"/>
        <v>108.38</v>
      </c>
      <c r="AH6" s="35">
        <f t="shared" si="4"/>
        <v>108.43</v>
      </c>
      <c r="AI6" s="34" t="str">
        <f>IF(AI7="","",IF(AI7="-","【-】","【"&amp;SUBSTITUTE(TEXT(AI7,"#,##0.00"),"-","△")&amp;"】"))</f>
        <v>【108.69】</v>
      </c>
      <c r="AJ6" s="35">
        <f>IF(AJ7="",NA(),AJ7)</f>
        <v>245.84</v>
      </c>
      <c r="AK6" s="35">
        <f t="shared" ref="AK6:AS6" si="5">IF(AK7="",NA(),AK7)</f>
        <v>259.86</v>
      </c>
      <c r="AL6" s="35">
        <f t="shared" si="5"/>
        <v>257.95</v>
      </c>
      <c r="AM6" s="35">
        <f t="shared" si="5"/>
        <v>263.13</v>
      </c>
      <c r="AN6" s="35">
        <f t="shared" si="5"/>
        <v>267.54000000000002</v>
      </c>
      <c r="AO6" s="35">
        <f t="shared" si="5"/>
        <v>23.51</v>
      </c>
      <c r="AP6" s="35">
        <f t="shared" si="5"/>
        <v>18.920000000000002</v>
      </c>
      <c r="AQ6" s="35">
        <f t="shared" si="5"/>
        <v>14.68</v>
      </c>
      <c r="AR6" s="35">
        <f t="shared" si="5"/>
        <v>12.78</v>
      </c>
      <c r="AS6" s="35">
        <f t="shared" si="5"/>
        <v>12.89</v>
      </c>
      <c r="AT6" s="34" t="str">
        <f>IF(AT7="","",IF(AT7="-","【-】","【"&amp;SUBSTITUTE(TEXT(AT7,"#,##0.00"),"-","△")&amp;"】"))</f>
        <v>【3.28】</v>
      </c>
      <c r="AU6" s="35">
        <f>IF(AU7="",NA(),AU7)</f>
        <v>59.15</v>
      </c>
      <c r="AV6" s="35">
        <f t="shared" ref="AV6:BD6" si="6">IF(AV7="",NA(),AV7)</f>
        <v>58.45</v>
      </c>
      <c r="AW6" s="35">
        <f t="shared" si="6"/>
        <v>56.98</v>
      </c>
      <c r="AX6" s="35">
        <f t="shared" si="6"/>
        <v>57.4</v>
      </c>
      <c r="AY6" s="35">
        <f t="shared" si="6"/>
        <v>49.4</v>
      </c>
      <c r="AZ6" s="35">
        <f t="shared" si="6"/>
        <v>57.3</v>
      </c>
      <c r="BA6" s="35">
        <f t="shared" si="6"/>
        <v>57.35</v>
      </c>
      <c r="BB6" s="35">
        <f t="shared" si="6"/>
        <v>50.78</v>
      </c>
      <c r="BC6" s="35">
        <f t="shared" si="6"/>
        <v>57.48</v>
      </c>
      <c r="BD6" s="35">
        <f t="shared" si="6"/>
        <v>54.32</v>
      </c>
      <c r="BE6" s="34" t="str">
        <f>IF(BE7="","",IF(BE7="-","【-】","【"&amp;SUBSTITUTE(TEXT(BE7,"#,##0.00"),"-","△")&amp;"】"))</f>
        <v>【69.49】</v>
      </c>
      <c r="BF6" s="35">
        <f>IF(BF7="",NA(),BF7)</f>
        <v>1753.12</v>
      </c>
      <c r="BG6" s="35">
        <f t="shared" ref="BG6:BO6" si="7">IF(BG7="",NA(),BG7)</f>
        <v>1928.37</v>
      </c>
      <c r="BH6" s="35">
        <f t="shared" si="7"/>
        <v>1722.52</v>
      </c>
      <c r="BI6" s="35">
        <f t="shared" si="7"/>
        <v>1669.33</v>
      </c>
      <c r="BJ6" s="35">
        <f t="shared" si="7"/>
        <v>1633.78</v>
      </c>
      <c r="BK6" s="35">
        <f t="shared" si="7"/>
        <v>1010.51</v>
      </c>
      <c r="BL6" s="35">
        <f t="shared" si="7"/>
        <v>1031.56</v>
      </c>
      <c r="BM6" s="35">
        <f t="shared" si="7"/>
        <v>1053.93</v>
      </c>
      <c r="BN6" s="35">
        <f t="shared" si="7"/>
        <v>1046.25</v>
      </c>
      <c r="BO6" s="35">
        <f t="shared" si="7"/>
        <v>1000.94</v>
      </c>
      <c r="BP6" s="34" t="str">
        <f>IF(BP7="","",IF(BP7="-","【-】","【"&amp;SUBSTITUTE(TEXT(BP7,"#,##0.00"),"-","△")&amp;"】"))</f>
        <v>【682.78】</v>
      </c>
      <c r="BQ6" s="35">
        <f>IF(BQ7="",NA(),BQ7)</f>
        <v>85.66</v>
      </c>
      <c r="BR6" s="35">
        <f t="shared" ref="BR6:BZ6" si="8">IF(BR7="",NA(),BR7)</f>
        <v>93.55</v>
      </c>
      <c r="BS6" s="35">
        <f t="shared" si="8"/>
        <v>89.52</v>
      </c>
      <c r="BT6" s="35">
        <f t="shared" si="8"/>
        <v>100</v>
      </c>
      <c r="BU6" s="35">
        <f t="shared" si="8"/>
        <v>100</v>
      </c>
      <c r="BV6" s="35">
        <f t="shared" si="8"/>
        <v>83</v>
      </c>
      <c r="BW6" s="35">
        <f t="shared" si="8"/>
        <v>84.32</v>
      </c>
      <c r="BX6" s="35">
        <f t="shared" si="8"/>
        <v>85.23</v>
      </c>
      <c r="BY6" s="35">
        <f t="shared" si="8"/>
        <v>88.37</v>
      </c>
      <c r="BZ6" s="35">
        <f t="shared" si="8"/>
        <v>93.77</v>
      </c>
      <c r="CA6" s="34" t="str">
        <f>IF(CA7="","",IF(CA7="-","【-】","【"&amp;SUBSTITUTE(TEXT(CA7,"#,##0.00"),"-","△")&amp;"】"))</f>
        <v>【100.91】</v>
      </c>
      <c r="CB6" s="35">
        <f>IF(CB7="",NA(),CB7)</f>
        <v>197.41</v>
      </c>
      <c r="CC6" s="35">
        <f t="shared" ref="CC6:CK6" si="9">IF(CC7="",NA(),CC7)</f>
        <v>180.85</v>
      </c>
      <c r="CD6" s="35">
        <f t="shared" si="9"/>
        <v>189.15</v>
      </c>
      <c r="CE6" s="35">
        <f t="shared" si="9"/>
        <v>169.3</v>
      </c>
      <c r="CF6" s="35">
        <f t="shared" si="9"/>
        <v>169.4</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77.61</v>
      </c>
      <c r="CY6" s="35">
        <f t="shared" ref="CY6:DG6" si="11">IF(CY7="",NA(),CY7)</f>
        <v>77.760000000000005</v>
      </c>
      <c r="CZ6" s="35">
        <f t="shared" si="11"/>
        <v>79.48</v>
      </c>
      <c r="DA6" s="35">
        <f t="shared" si="11"/>
        <v>81.400000000000006</v>
      </c>
      <c r="DB6" s="35">
        <f t="shared" si="11"/>
        <v>81.02</v>
      </c>
      <c r="DC6" s="35">
        <f t="shared" si="11"/>
        <v>86.56</v>
      </c>
      <c r="DD6" s="35">
        <f t="shared" si="11"/>
        <v>86.78</v>
      </c>
      <c r="DE6" s="35">
        <f t="shared" si="11"/>
        <v>86.83</v>
      </c>
      <c r="DF6" s="35">
        <f t="shared" si="11"/>
        <v>87.14</v>
      </c>
      <c r="DG6" s="35">
        <f t="shared" si="11"/>
        <v>86.66</v>
      </c>
      <c r="DH6" s="34" t="str">
        <f>IF(DH7="","",IF(DH7="-","【-】","【"&amp;SUBSTITUTE(TEXT(DH7,"#,##0.00"),"-","△")&amp;"】"))</f>
        <v>【95.20】</v>
      </c>
      <c r="DI6" s="35">
        <f>IF(DI7="",NA(),DI7)</f>
        <v>18.46</v>
      </c>
      <c r="DJ6" s="35">
        <f t="shared" ref="DJ6:DR6" si="12">IF(DJ7="",NA(),DJ7)</f>
        <v>19.93</v>
      </c>
      <c r="DK6" s="35">
        <f t="shared" si="12"/>
        <v>21.38</v>
      </c>
      <c r="DL6" s="35">
        <f t="shared" si="12"/>
        <v>22.78</v>
      </c>
      <c r="DM6" s="35">
        <f t="shared" si="12"/>
        <v>24.15</v>
      </c>
      <c r="DN6" s="35">
        <f t="shared" si="12"/>
        <v>15.82</v>
      </c>
      <c r="DO6" s="35">
        <f t="shared" si="12"/>
        <v>18.29</v>
      </c>
      <c r="DP6" s="35">
        <f t="shared" si="12"/>
        <v>14.26</v>
      </c>
      <c r="DQ6" s="35">
        <f t="shared" si="12"/>
        <v>15.21</v>
      </c>
      <c r="DR6" s="35">
        <f t="shared" si="12"/>
        <v>17.350000000000001</v>
      </c>
      <c r="DS6" s="34" t="str">
        <f>IF(DS7="","",IF(DS7="-","【-】","【"&amp;SUBSTITUTE(TEXT(DS7,"#,##0.00"),"-","△")&amp;"】"))</f>
        <v>【38.60】</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【5.64】</v>
      </c>
      <c r="EE6" s="34">
        <f>IF(EE7="",NA(),EE7)</f>
        <v>0</v>
      </c>
      <c r="EF6" s="35">
        <f t="shared" ref="EF6:EN6" si="14">IF(EF7="",NA(),EF7)</f>
        <v>2.76</v>
      </c>
      <c r="EG6" s="34">
        <f t="shared" si="14"/>
        <v>0</v>
      </c>
      <c r="EH6" s="34">
        <f t="shared" si="14"/>
        <v>0</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8" s="36" customFormat="1" x14ac:dyDescent="0.15">
      <c r="A7" s="28"/>
      <c r="B7" s="37">
        <v>2018</v>
      </c>
      <c r="C7" s="37">
        <v>52043</v>
      </c>
      <c r="D7" s="37">
        <v>46</v>
      </c>
      <c r="E7" s="37">
        <v>17</v>
      </c>
      <c r="F7" s="37">
        <v>1</v>
      </c>
      <c r="G7" s="37">
        <v>0</v>
      </c>
      <c r="H7" s="37" t="s">
        <v>96</v>
      </c>
      <c r="I7" s="37" t="s">
        <v>97</v>
      </c>
      <c r="J7" s="37" t="s">
        <v>98</v>
      </c>
      <c r="K7" s="37" t="s">
        <v>99</v>
      </c>
      <c r="L7" s="37" t="s">
        <v>100</v>
      </c>
      <c r="M7" s="37" t="s">
        <v>101</v>
      </c>
      <c r="N7" s="38" t="s">
        <v>102</v>
      </c>
      <c r="O7" s="38">
        <v>39.43</v>
      </c>
      <c r="P7" s="38">
        <v>49.62</v>
      </c>
      <c r="Q7" s="38">
        <v>93.88</v>
      </c>
      <c r="R7" s="38">
        <v>3132</v>
      </c>
      <c r="S7" s="38">
        <v>72623</v>
      </c>
      <c r="T7" s="38">
        <v>913.22</v>
      </c>
      <c r="U7" s="38">
        <v>79.52</v>
      </c>
      <c r="V7" s="38">
        <v>35702</v>
      </c>
      <c r="W7" s="38">
        <v>12.49</v>
      </c>
      <c r="X7" s="38">
        <v>2858.45</v>
      </c>
      <c r="Y7" s="38">
        <v>90.83</v>
      </c>
      <c r="Z7" s="38">
        <v>94.11</v>
      </c>
      <c r="AA7" s="38">
        <v>96.98</v>
      </c>
      <c r="AB7" s="38">
        <v>96.32</v>
      </c>
      <c r="AC7" s="38">
        <v>94.62</v>
      </c>
      <c r="AD7" s="38">
        <v>106.59</v>
      </c>
      <c r="AE7" s="38">
        <v>107.4</v>
      </c>
      <c r="AF7" s="38">
        <v>105.73</v>
      </c>
      <c r="AG7" s="38">
        <v>108.38</v>
      </c>
      <c r="AH7" s="38">
        <v>108.43</v>
      </c>
      <c r="AI7" s="38">
        <v>108.69</v>
      </c>
      <c r="AJ7" s="38">
        <v>245.84</v>
      </c>
      <c r="AK7" s="38">
        <v>259.86</v>
      </c>
      <c r="AL7" s="38">
        <v>257.95</v>
      </c>
      <c r="AM7" s="38">
        <v>263.13</v>
      </c>
      <c r="AN7" s="38">
        <v>267.54000000000002</v>
      </c>
      <c r="AO7" s="38">
        <v>23.51</v>
      </c>
      <c r="AP7" s="38">
        <v>18.920000000000002</v>
      </c>
      <c r="AQ7" s="38">
        <v>14.68</v>
      </c>
      <c r="AR7" s="38">
        <v>12.78</v>
      </c>
      <c r="AS7" s="38">
        <v>12.89</v>
      </c>
      <c r="AT7" s="38">
        <v>3.28</v>
      </c>
      <c r="AU7" s="38">
        <v>59.15</v>
      </c>
      <c r="AV7" s="38">
        <v>58.45</v>
      </c>
      <c r="AW7" s="38">
        <v>56.98</v>
      </c>
      <c r="AX7" s="38">
        <v>57.4</v>
      </c>
      <c r="AY7" s="38">
        <v>49.4</v>
      </c>
      <c r="AZ7" s="38">
        <v>57.3</v>
      </c>
      <c r="BA7" s="38">
        <v>57.35</v>
      </c>
      <c r="BB7" s="38">
        <v>50.78</v>
      </c>
      <c r="BC7" s="38">
        <v>57.48</v>
      </c>
      <c r="BD7" s="38">
        <v>54.32</v>
      </c>
      <c r="BE7" s="38">
        <v>69.489999999999995</v>
      </c>
      <c r="BF7" s="38">
        <v>1753.12</v>
      </c>
      <c r="BG7" s="38">
        <v>1928.37</v>
      </c>
      <c r="BH7" s="38">
        <v>1722.52</v>
      </c>
      <c r="BI7" s="38">
        <v>1669.33</v>
      </c>
      <c r="BJ7" s="38">
        <v>1633.78</v>
      </c>
      <c r="BK7" s="38">
        <v>1010.51</v>
      </c>
      <c r="BL7" s="38">
        <v>1031.56</v>
      </c>
      <c r="BM7" s="38">
        <v>1053.93</v>
      </c>
      <c r="BN7" s="38">
        <v>1046.25</v>
      </c>
      <c r="BO7" s="38">
        <v>1000.94</v>
      </c>
      <c r="BP7" s="38">
        <v>682.78</v>
      </c>
      <c r="BQ7" s="38">
        <v>85.66</v>
      </c>
      <c r="BR7" s="38">
        <v>93.55</v>
      </c>
      <c r="BS7" s="38">
        <v>89.52</v>
      </c>
      <c r="BT7" s="38">
        <v>100</v>
      </c>
      <c r="BU7" s="38">
        <v>100</v>
      </c>
      <c r="BV7" s="38">
        <v>83</v>
      </c>
      <c r="BW7" s="38">
        <v>84.32</v>
      </c>
      <c r="BX7" s="38">
        <v>85.23</v>
      </c>
      <c r="BY7" s="38">
        <v>88.37</v>
      </c>
      <c r="BZ7" s="38">
        <v>93.77</v>
      </c>
      <c r="CA7" s="38">
        <v>100.91</v>
      </c>
      <c r="CB7" s="38">
        <v>197.41</v>
      </c>
      <c r="CC7" s="38">
        <v>180.85</v>
      </c>
      <c r="CD7" s="38">
        <v>189.15</v>
      </c>
      <c r="CE7" s="38">
        <v>169.3</v>
      </c>
      <c r="CF7" s="38">
        <v>169.4</v>
      </c>
      <c r="CG7" s="38">
        <v>193.74</v>
      </c>
      <c r="CH7" s="38">
        <v>188.12</v>
      </c>
      <c r="CI7" s="38">
        <v>185.7</v>
      </c>
      <c r="CJ7" s="38">
        <v>178.11</v>
      </c>
      <c r="CK7" s="38">
        <v>165.57</v>
      </c>
      <c r="CL7" s="38">
        <v>136.86000000000001</v>
      </c>
      <c r="CM7" s="38" t="s">
        <v>102</v>
      </c>
      <c r="CN7" s="38" t="s">
        <v>102</v>
      </c>
      <c r="CO7" s="38" t="s">
        <v>102</v>
      </c>
      <c r="CP7" s="38" t="s">
        <v>102</v>
      </c>
      <c r="CQ7" s="38" t="s">
        <v>102</v>
      </c>
      <c r="CR7" s="38">
        <v>62.23</v>
      </c>
      <c r="CS7" s="38">
        <v>60</v>
      </c>
      <c r="CT7" s="38">
        <v>61.03</v>
      </c>
      <c r="CU7" s="38">
        <v>59.55</v>
      </c>
      <c r="CV7" s="38">
        <v>59.19</v>
      </c>
      <c r="CW7" s="38">
        <v>58.98</v>
      </c>
      <c r="CX7" s="38">
        <v>77.61</v>
      </c>
      <c r="CY7" s="38">
        <v>77.760000000000005</v>
      </c>
      <c r="CZ7" s="38">
        <v>79.48</v>
      </c>
      <c r="DA7" s="38">
        <v>81.400000000000006</v>
      </c>
      <c r="DB7" s="38">
        <v>81.02</v>
      </c>
      <c r="DC7" s="38">
        <v>86.56</v>
      </c>
      <c r="DD7" s="38">
        <v>86.78</v>
      </c>
      <c r="DE7" s="38">
        <v>86.83</v>
      </c>
      <c r="DF7" s="38">
        <v>87.14</v>
      </c>
      <c r="DG7" s="38">
        <v>86.66</v>
      </c>
      <c r="DH7" s="38">
        <v>95.2</v>
      </c>
      <c r="DI7" s="38">
        <v>18.46</v>
      </c>
      <c r="DJ7" s="38">
        <v>19.93</v>
      </c>
      <c r="DK7" s="38">
        <v>21.38</v>
      </c>
      <c r="DL7" s="38">
        <v>22.78</v>
      </c>
      <c r="DM7" s="38">
        <v>24.15</v>
      </c>
      <c r="DN7" s="38">
        <v>15.82</v>
      </c>
      <c r="DO7" s="38">
        <v>18.29</v>
      </c>
      <c r="DP7" s="38">
        <v>14.26</v>
      </c>
      <c r="DQ7" s="38">
        <v>15.21</v>
      </c>
      <c r="DR7" s="38">
        <v>17.350000000000001</v>
      </c>
      <c r="DS7" s="38">
        <v>38.6</v>
      </c>
      <c r="DT7" s="38">
        <v>0</v>
      </c>
      <c r="DU7" s="38">
        <v>0</v>
      </c>
      <c r="DV7" s="38">
        <v>0</v>
      </c>
      <c r="DW7" s="38">
        <v>0</v>
      </c>
      <c r="DX7" s="38">
        <v>0</v>
      </c>
      <c r="DY7" s="38">
        <v>0.01</v>
      </c>
      <c r="DZ7" s="38">
        <v>0.01</v>
      </c>
      <c r="EA7" s="38">
        <v>0.01</v>
      </c>
      <c r="EB7" s="38">
        <v>0.01</v>
      </c>
      <c r="EC7" s="38">
        <v>0.01</v>
      </c>
      <c r="ED7" s="38">
        <v>5.64</v>
      </c>
      <c r="EE7" s="38">
        <v>0</v>
      </c>
      <c r="EF7" s="38">
        <v>2.76</v>
      </c>
      <c r="EG7" s="38">
        <v>0</v>
      </c>
      <c r="EH7" s="38">
        <v>0</v>
      </c>
      <c r="EI7" s="38">
        <v>0</v>
      </c>
      <c r="EJ7" s="38">
        <v>0.04</v>
      </c>
      <c r="EK7" s="38">
        <v>0.38</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2020-01-18T04:23:40Z</cp:lastPrinted>
  <dcterms:created xsi:type="dcterms:W3CDTF">2019-12-05T04:42:46Z</dcterms:created>
  <dcterms:modified xsi:type="dcterms:W3CDTF">2020-03-06T00:17:37Z</dcterms:modified>
  <cp:category/>
</cp:coreProperties>
</file>