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odate-fs\受け渡しフォルダ\水道課\管理係　佐藤様←負担金係　羽澤\"/>
    </mc:Choice>
  </mc:AlternateContent>
  <workbookProtection workbookAlgorithmName="SHA-512" workbookHashValue="8oxiU/nlOBx4g1DepWLxHlhtjS77XeN4Fx4jVbYFjCOxLFp9UA2Z8+ci7Dq/t1GzFVwCINIyTMWqH2viFt4IYQ==" workbookSaltValue="lfCX/bpHf042t8tCOcIWwA==" workbookSpinCount="100000" lockStructure="1"/>
  <bookViews>
    <workbookView xWindow="0" yWindow="0" windowWidth="15360" windowHeight="7635"/>
  </bookViews>
  <sheets>
    <sheet name="法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<sst xmlns="http://schemas.openxmlformats.org/spreadsheetml/2006/main" count="236" uniqueCount="116">
  <si>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</si>
  <si>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</si>
  <si>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</si>
  <si>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</si>
  <si>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</si>
  <si>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</si>
  <si>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</si>
  <si>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</si>
  <si>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</si>
  <si>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</si>
  <si>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</si>
  <si>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</si>
  <si>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</si>
  <si>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</si>
  <si>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</si>
  <si>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</si>
  <si>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</si>
  <si>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</si>
  <si>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</si>
  <si>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</si>
  <si>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</si>
  <si>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</si>
  <si>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</si>
  <si>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</si>
  <si>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</si>
  <si>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</si>
  <si>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</si>
  <si>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</si>
  <si>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</si>
  <si>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</si>
  <si>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</si>
  <si>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</si>
  <si>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</si>
  <si>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</si>
  <si>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</si>
  <si>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</si>
  <si>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</si>
  <si>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</si>
  <si>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</si>
  <si>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</si>
  <si>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</si>
  <si>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</si>
  <si>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</si>
  <si>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</si>
  <si>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</si>
  <si>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</si>
  <si>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</si>
  <si>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</si>
  <si>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</si>
  <si>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</si>
  <si>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</si>
  <si>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</si>
  <si>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</si>
  <si>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</si>
  <si>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</si>
  <si>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</si>
  <si>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</si>
  <si>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</si>
  <si>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</si>
  <si>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</si>
  <si>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</si>
  <si>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</si>
  <si>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</si>
  <si>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</si>
  <si>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</si>
  <si>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</si>
  <si>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</si>
  <si>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</si>
  <si>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</si>
  <si>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</si>
  <si>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</si>
  <si>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</si>
  <si>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</si>
  <si>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</si>
  <si>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</si>
  <si>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</si>
  <si>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</si>
  <si>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</si>
  <si>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</si>
  <si>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</si>
  <si>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</si>
  <si>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</si>
  <si>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</si>
  <si>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</si>
  <si>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</si>
  <si>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</si>
  <si>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</si>
  <si>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</si>
  <si>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</si>
  <si>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</si>
  <si>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</si>
  <si>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</si>
  <si>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</si>
  <si>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</si>
  <si>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</si>
  <si>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</si>
  <si>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秋田県　大館市</t>
  </si>
  <si>
    <t>法適用</t>
  </si>
  <si>
    <t>下水道事業</t>
  </si>
  <si>
    <t>公共下水道</t>
  </si>
  <si>
    <t>Bd2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</si>
  <si>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</si>
  <si>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</si>
  <si>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</si>
  <si>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</si>
  <si>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</si>
  <si>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</si>
  <si>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</si>
  <si>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</si>
  <si>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</si>
  <si>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</si>
  <si>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</si>
  <si>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</si>
  <si>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経常収支比率は前年度より少し改善していますが、類似団体に比べると悪い数値となっています。これは、下水道整備が進み固定資産の減価償却費が増加したためです。　　　　　　　　　　　　　　　　　経費回収率は100％となりましたが、これは統計上の計算によるものであり、実際は使用料でまかなえている状況にはありません。経常収支比率に表れているように決算は赤字となっており、毎年累積欠損金が増加している状況です。　　　　　　　　　　　これは、本事業が依然未普及地域を多く抱える建設途上であり、多額の整備費用に対して下水道使用料収入が伴っていないためで、当面、大幅な改善は見込めない状況です。　　　　　　　　　　　　　　　今後、令和７年度までに人口集中地区の整備による収益の増加を見込んでおり、さらに水洗化率の向上につとめ経営の健全化に取り組んでいきます。
　</t>
    <rPh sb="49" eb="52">
      <t>ゲスイドウ</t>
    </rPh>
    <rPh sb="52" eb="54">
      <t>セイビ</t>
    </rPh>
    <rPh sb="55" eb="56">
      <t>スス</t>
    </rPh>
    <rPh sb="57" eb="59">
      <t>コテイ</t>
    </rPh>
    <rPh sb="59" eb="61">
      <t>シサン</t>
    </rPh>
    <rPh sb="62" eb="64">
      <t>ゲンカ</t>
    </rPh>
    <rPh sb="64" eb="66">
      <t>ショウキャク</t>
    </rPh>
    <rPh sb="66" eb="67">
      <t>ヒ</t>
    </rPh>
    <rPh sb="68" eb="70">
      <t>ゾウカ</t>
    </rPh>
    <rPh sb="94" eb="96">
      <t>ケイヒ</t>
    </rPh>
    <rPh sb="96" eb="98">
      <t>カイシュウ</t>
    </rPh>
    <rPh sb="98" eb="99">
      <t>リツ</t>
    </rPh>
    <rPh sb="115" eb="118">
      <t>トウケイジョウ</t>
    </rPh>
    <rPh sb="119" eb="121">
      <t>ケイサン</t>
    </rPh>
    <rPh sb="130" eb="132">
      <t>ジッサイ</t>
    </rPh>
    <rPh sb="133" eb="136">
      <t>シヨウリョウ</t>
    </rPh>
    <rPh sb="144" eb="146">
      <t>ジョウキョウ</t>
    </rPh>
    <rPh sb="154" eb="156">
      <t>ケイジョウ</t>
    </rPh>
    <rPh sb="156" eb="158">
      <t>シュウシ</t>
    </rPh>
    <rPh sb="158" eb="160">
      <t>ヒリツ</t>
    </rPh>
    <rPh sb="161" eb="162">
      <t>アラワ</t>
    </rPh>
    <rPh sb="169" eb="171">
      <t>ケッサン</t>
    </rPh>
    <rPh sb="172" eb="174">
      <t>アカジ</t>
    </rPh>
    <rPh sb="181" eb="183">
      <t>マイトシ</t>
    </rPh>
    <rPh sb="183" eb="185">
      <t>ルイセキ</t>
    </rPh>
    <rPh sb="185" eb="187">
      <t>ケッソン</t>
    </rPh>
    <rPh sb="187" eb="188">
      <t>キン</t>
    </rPh>
    <rPh sb="189" eb="191">
      <t>ゾウカ</t>
    </rPh>
    <rPh sb="195" eb="197">
      <t>ジョウキョウ</t>
    </rPh>
    <rPh sb="215" eb="216">
      <t>ホン</t>
    </rPh>
    <rPh sb="216" eb="218">
      <t>ジギョウ</t>
    </rPh>
    <rPh sb="219" eb="221">
      <t>イゼン</t>
    </rPh>
    <rPh sb="221" eb="224">
      <t>ミフキュウ</t>
    </rPh>
    <rPh sb="224" eb="226">
      <t>チイキ</t>
    </rPh>
    <rPh sb="227" eb="228">
      <t>オオ</t>
    </rPh>
    <rPh sb="229" eb="230">
      <t>カカ</t>
    </rPh>
    <rPh sb="232" eb="234">
      <t>ケンセツ</t>
    </rPh>
    <rPh sb="234" eb="236">
      <t>トジョウ</t>
    </rPh>
    <rPh sb="240" eb="242">
      <t>タガク</t>
    </rPh>
    <rPh sb="243" eb="245">
      <t>セイビ</t>
    </rPh>
    <rPh sb="245" eb="247">
      <t>ヒヨウ</t>
    </rPh>
    <rPh sb="248" eb="249">
      <t>タイ</t>
    </rPh>
    <rPh sb="270" eb="272">
      <t>トウメン</t>
    </rPh>
    <rPh sb="273" eb="275">
      <t>オオハバ</t>
    </rPh>
    <rPh sb="276" eb="278">
      <t>カイゼン</t>
    </rPh>
    <rPh sb="279" eb="281">
      <t>ミコ</t>
    </rPh>
    <rPh sb="284" eb="286">
      <t>ジョウキョウ</t>
    </rPh>
    <rPh sb="304" eb="306">
      <t>コンゴ</t>
    </rPh>
    <rPh sb="307" eb="309">
      <t>レイワ</t>
    </rPh>
    <rPh sb="310" eb="312">
      <t>ネンド</t>
    </rPh>
    <rPh sb="315" eb="317">
      <t>ジンコウ</t>
    </rPh>
    <rPh sb="317" eb="319">
      <t>シュウチュウ</t>
    </rPh>
    <rPh sb="319" eb="321">
      <t>チク</t>
    </rPh>
    <rPh sb="322" eb="324">
      <t>セイビ</t>
    </rPh>
    <rPh sb="327" eb="329">
      <t>シュウエキ</t>
    </rPh>
    <rPh sb="330" eb="332">
      <t>ゾウカ</t>
    </rPh>
    <rPh sb="333" eb="335">
      <t>ミコ</t>
    </rPh>
    <rPh sb="343" eb="346">
      <t>スイセンカ</t>
    </rPh>
    <rPh sb="346" eb="347">
      <t>リツ</t>
    </rPh>
    <rPh sb="348" eb="350">
      <t>コウジョウ</t>
    </rPh>
    <phoneticPr fontId="4"/>
  </si>
  <si>
    <t xml:space="preserve">　本市の公共下水道事業は平成4年度の供用開始から27年を経過していますが、下水道事業資産の大部分を占める管渠（構築物）の法定耐用年数は50年とされていることから、今後直ちに大規模更新（修繕）工事が発生することはありません。また、法定耐用年数を経過した管渠が存在しないことから、管渠老朽化率は算定されておりませんが、一部、劣化の著しい管渠についての維持修繕等が発生しております。
　管渠以外の有形固定資産については、修繕計画に基づき定期的な維持管理を行うことで、費用の平準化を図っています。
</t>
    <phoneticPr fontId="4"/>
  </si>
  <si>
    <t>　本市の公共下水道事業は依然投資段階にあることから、元利償還金などの資本費が高く、使用料収入が低い状況にあり、経営の健全性・効率性を示す各指標が類似団体の平均値に比べて悪い状況にあります。今後、令和7年度まで整備事業を拡大して未普及地域の解消を進めることとしており、その間、経常収支比率、累積欠損金比率等は使用料の増収によって改善していく見込みとなっています。企業債残高も平成30年度をピークに減少に転じる見込みとなっています。さらに、PPP/PFIといった民間的手法の導入により、未普及地域の早期解消と建設事業費の削減に向けた取り組みを検討し、健全性の確保に努めます。　
　</t>
    <rPh sb="97" eb="99">
      <t>レイワ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</si>
</sst>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formatCode="#,##0.00;&quot;△&quot;#,##0.00;&quot;-&quot;">
                  <c:v>2.76</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B075-473A-B48B-FF37FE60FAF7}"/>
            </c:ext>
          </c:extLst>
        </c:ser>
        <c:dLbls>
          <c:showLegendKey val="0"/>
          <c:showVal val="0"/>
          <c:showCatName val="0"/>
          <c:showSerName val="0"/>
          <c:showPercent val="0"/>
          <c:showBubbleSize val="0"/>
        </c:dLbls>
        <c:gapWidth val="150"/>
        <c:axId val="377768432"/>
        <c:axId val="377769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0.38</c:v>
                </c:pt>
                <c:pt idx="1">
                  <c:v>0.01</c:v>
                </c:pt>
                <c:pt idx="2">
                  <c:v>0.11</c:v>
                </c:pt>
                <c:pt idx="3">
                  <c:v>0.09</c:v>
                </c:pt>
                <c:pt idx="4">
                  <c:v>0.12</c:v>
                </c:pt>
              </c:numCache>
            </c:numRef>
          </c:val>
          <c:smooth val="0"/>
          <c:extLst xmlns:c16r2="http://schemas.microsoft.com/office/drawing/2015/06/chart">
            <c:ext xmlns:c16="http://schemas.microsoft.com/office/drawing/2014/chart" uri="{C3380CC4-5D6E-409C-BE32-E72D297353CC}">
              <c16:uniqueId val="{00000001-B075-473A-B48B-FF37FE60FAF7}"/>
            </c:ext>
          </c:extLst>
        </c:ser>
        <c:dLbls>
          <c:showLegendKey val="0"/>
          <c:showVal val="0"/>
          <c:showCatName val="0"/>
          <c:showSerName val="0"/>
          <c:showPercent val="0"/>
          <c:showBubbleSize val="0"/>
        </c:dLbls>
        <c:marker val="1"/>
        <c:smooth val="0"/>
        <c:axId val="377768432"/>
        <c:axId val="377769216"/>
      </c:lineChart>
      <c:dateAx>
        <c:axId val="377768432"/>
        <c:scaling>
          <c:orientation val="minMax"/>
        </c:scaling>
        <c:delete val="1"/>
        <c:axPos val="b"/>
        <c:numFmt formatCode="&quot;H&quot;yy" sourceLinked="1"/>
        <c:majorTickMark val="none"/>
        <c:minorTickMark val="none"/>
        <c:tickLblPos val="none"/>
        <c:crossAx val="377769216"/>
        <c:crosses val="autoZero"/>
        <c:auto val="1"/>
        <c:lblOffset val="100"/>
        <c:baseTimeUnit val="years"/>
      </c:dateAx>
      <c:valAx>
        <c:axId val="377769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7768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1E5-4A54-9CA3-4C30BD803A54}"/>
            </c:ext>
          </c:extLst>
        </c:ser>
        <c:dLbls>
          <c:showLegendKey val="0"/>
          <c:showVal val="0"/>
          <c:showCatName val="0"/>
          <c:showSerName val="0"/>
          <c:showPercent val="0"/>
          <c:showBubbleSize val="0"/>
        </c:dLbls>
        <c:gapWidth val="150"/>
        <c:axId val="392270304"/>
        <c:axId val="392273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60</c:v>
                </c:pt>
                <c:pt idx="1">
                  <c:v>61.03</c:v>
                </c:pt>
                <c:pt idx="2">
                  <c:v>59.55</c:v>
                </c:pt>
                <c:pt idx="3">
                  <c:v>59.19</c:v>
                </c:pt>
                <c:pt idx="4">
                  <c:v>61.4</c:v>
                </c:pt>
              </c:numCache>
            </c:numRef>
          </c:val>
          <c:smooth val="0"/>
          <c:extLst xmlns:c16r2="http://schemas.microsoft.com/office/drawing/2015/06/chart">
            <c:ext xmlns:c16="http://schemas.microsoft.com/office/drawing/2014/chart" uri="{C3380CC4-5D6E-409C-BE32-E72D297353CC}">
              <c16:uniqueId val="{00000001-61E5-4A54-9CA3-4C30BD803A54}"/>
            </c:ext>
          </c:extLst>
        </c:ser>
        <c:dLbls>
          <c:showLegendKey val="0"/>
          <c:showVal val="0"/>
          <c:showCatName val="0"/>
          <c:showSerName val="0"/>
          <c:showPercent val="0"/>
          <c:showBubbleSize val="0"/>
        </c:dLbls>
        <c:marker val="1"/>
        <c:smooth val="0"/>
        <c:axId val="392270304"/>
        <c:axId val="392273440"/>
      </c:lineChart>
      <c:dateAx>
        <c:axId val="392270304"/>
        <c:scaling>
          <c:orientation val="minMax"/>
        </c:scaling>
        <c:delete val="1"/>
        <c:axPos val="b"/>
        <c:numFmt formatCode="&quot;H&quot;yy" sourceLinked="1"/>
        <c:majorTickMark val="none"/>
        <c:minorTickMark val="none"/>
        <c:tickLblPos val="none"/>
        <c:crossAx val="392273440"/>
        <c:crosses val="autoZero"/>
        <c:auto val="1"/>
        <c:lblOffset val="100"/>
        <c:baseTimeUnit val="years"/>
      </c:dateAx>
      <c:valAx>
        <c:axId val="392273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2270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77.760000000000005</c:v>
                </c:pt>
                <c:pt idx="1">
                  <c:v>79.48</c:v>
                </c:pt>
                <c:pt idx="2">
                  <c:v>81.400000000000006</c:v>
                </c:pt>
                <c:pt idx="3">
                  <c:v>81.02</c:v>
                </c:pt>
                <c:pt idx="4">
                  <c:v>82.9</c:v>
                </c:pt>
              </c:numCache>
            </c:numRef>
          </c:val>
          <c:extLst xmlns:c16r2="http://schemas.microsoft.com/office/drawing/2015/06/chart">
            <c:ext xmlns:c16="http://schemas.microsoft.com/office/drawing/2014/chart" uri="{C3380CC4-5D6E-409C-BE32-E72D297353CC}">
              <c16:uniqueId val="{00000000-A949-4352-8645-B42D19EEA112}"/>
            </c:ext>
          </c:extLst>
        </c:ser>
        <c:dLbls>
          <c:showLegendKey val="0"/>
          <c:showVal val="0"/>
          <c:showCatName val="0"/>
          <c:showSerName val="0"/>
          <c:showPercent val="0"/>
          <c:showBubbleSize val="0"/>
        </c:dLbls>
        <c:gapWidth val="150"/>
        <c:axId val="392270696"/>
        <c:axId val="392278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86.78</c:v>
                </c:pt>
                <c:pt idx="1">
                  <c:v>86.83</c:v>
                </c:pt>
                <c:pt idx="2">
                  <c:v>87.14</c:v>
                </c:pt>
                <c:pt idx="3">
                  <c:v>86.66</c:v>
                </c:pt>
                <c:pt idx="4">
                  <c:v>86.28</c:v>
                </c:pt>
              </c:numCache>
            </c:numRef>
          </c:val>
          <c:smooth val="0"/>
          <c:extLst xmlns:c16r2="http://schemas.microsoft.com/office/drawing/2015/06/chart">
            <c:ext xmlns:c16="http://schemas.microsoft.com/office/drawing/2014/chart" uri="{C3380CC4-5D6E-409C-BE32-E72D297353CC}">
              <c16:uniqueId val="{00000001-A949-4352-8645-B42D19EEA112}"/>
            </c:ext>
          </c:extLst>
        </c:ser>
        <c:dLbls>
          <c:showLegendKey val="0"/>
          <c:showVal val="0"/>
          <c:showCatName val="0"/>
          <c:showSerName val="0"/>
          <c:showPercent val="0"/>
          <c:showBubbleSize val="0"/>
        </c:dLbls>
        <c:marker val="1"/>
        <c:smooth val="0"/>
        <c:axId val="392270696"/>
        <c:axId val="392278928"/>
      </c:lineChart>
      <c:dateAx>
        <c:axId val="392270696"/>
        <c:scaling>
          <c:orientation val="minMax"/>
        </c:scaling>
        <c:delete val="1"/>
        <c:axPos val="b"/>
        <c:numFmt formatCode="&quot;H&quot;yy" sourceLinked="1"/>
        <c:majorTickMark val="none"/>
        <c:minorTickMark val="none"/>
        <c:tickLblPos val="none"/>
        <c:crossAx val="392278928"/>
        <c:crosses val="autoZero"/>
        <c:auto val="1"/>
        <c:lblOffset val="100"/>
        <c:baseTimeUnit val="years"/>
      </c:dateAx>
      <c:valAx>
        <c:axId val="392278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2270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94.11</c:v>
                </c:pt>
                <c:pt idx="1">
                  <c:v>96.98</c:v>
                </c:pt>
                <c:pt idx="2">
                  <c:v>96.32</c:v>
                </c:pt>
                <c:pt idx="3">
                  <c:v>94.62</c:v>
                </c:pt>
                <c:pt idx="4">
                  <c:v>98.9</c:v>
                </c:pt>
              </c:numCache>
            </c:numRef>
          </c:val>
          <c:extLst xmlns:c16r2="http://schemas.microsoft.com/office/drawing/2015/06/chart">
            <c:ext xmlns:c16="http://schemas.microsoft.com/office/drawing/2014/chart" uri="{C3380CC4-5D6E-409C-BE32-E72D297353CC}">
              <c16:uniqueId val="{00000000-4B8B-4525-92F6-DEB2B3D0C098}"/>
            </c:ext>
          </c:extLst>
        </c:ser>
        <c:dLbls>
          <c:showLegendKey val="0"/>
          <c:showVal val="0"/>
          <c:showCatName val="0"/>
          <c:showSerName val="0"/>
          <c:showPercent val="0"/>
          <c:showBubbleSize val="0"/>
        </c:dLbls>
        <c:gapWidth val="150"/>
        <c:axId val="377764904"/>
        <c:axId val="377768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107.4</c:v>
                </c:pt>
                <c:pt idx="1">
                  <c:v>105.73</c:v>
                </c:pt>
                <c:pt idx="2">
                  <c:v>108.38</c:v>
                </c:pt>
                <c:pt idx="3">
                  <c:v>108.43</c:v>
                </c:pt>
                <c:pt idx="4">
                  <c:v>107.15</c:v>
                </c:pt>
              </c:numCache>
            </c:numRef>
          </c:val>
          <c:smooth val="0"/>
          <c:extLst xmlns:c16r2="http://schemas.microsoft.com/office/drawing/2015/06/chart">
            <c:ext xmlns:c16="http://schemas.microsoft.com/office/drawing/2014/chart" uri="{C3380CC4-5D6E-409C-BE32-E72D297353CC}">
              <c16:uniqueId val="{00000001-4B8B-4525-92F6-DEB2B3D0C098}"/>
            </c:ext>
          </c:extLst>
        </c:ser>
        <c:dLbls>
          <c:showLegendKey val="0"/>
          <c:showVal val="0"/>
          <c:showCatName val="0"/>
          <c:showSerName val="0"/>
          <c:showPercent val="0"/>
          <c:showBubbleSize val="0"/>
        </c:dLbls>
        <c:marker val="1"/>
        <c:smooth val="0"/>
        <c:axId val="377764904"/>
        <c:axId val="377768824"/>
      </c:lineChart>
      <c:dateAx>
        <c:axId val="377764904"/>
        <c:scaling>
          <c:orientation val="minMax"/>
        </c:scaling>
        <c:delete val="1"/>
        <c:axPos val="b"/>
        <c:numFmt formatCode="&quot;H&quot;yy" sourceLinked="1"/>
        <c:majorTickMark val="none"/>
        <c:minorTickMark val="none"/>
        <c:tickLblPos val="none"/>
        <c:crossAx val="377768824"/>
        <c:crosses val="autoZero"/>
        <c:auto val="1"/>
        <c:lblOffset val="100"/>
        <c:baseTimeUnit val="years"/>
      </c:dateAx>
      <c:valAx>
        <c:axId val="377768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7764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19.93</c:v>
                </c:pt>
                <c:pt idx="1">
                  <c:v>21.38</c:v>
                </c:pt>
                <c:pt idx="2">
                  <c:v>22.78</c:v>
                </c:pt>
                <c:pt idx="3">
                  <c:v>24.15</c:v>
                </c:pt>
                <c:pt idx="4">
                  <c:v>25.87</c:v>
                </c:pt>
              </c:numCache>
            </c:numRef>
          </c:val>
          <c:extLst xmlns:c16r2="http://schemas.microsoft.com/office/drawing/2015/06/chart">
            <c:ext xmlns:c16="http://schemas.microsoft.com/office/drawing/2014/chart" uri="{C3380CC4-5D6E-409C-BE32-E72D297353CC}">
              <c16:uniqueId val="{00000000-02FF-4B24-80DE-5C4BCE1BD3A2}"/>
            </c:ext>
          </c:extLst>
        </c:ser>
        <c:dLbls>
          <c:showLegendKey val="0"/>
          <c:showVal val="0"/>
          <c:showCatName val="0"/>
          <c:showSerName val="0"/>
          <c:showPercent val="0"/>
          <c:showBubbleSize val="0"/>
        </c:dLbls>
        <c:gapWidth val="150"/>
        <c:axId val="387079000"/>
        <c:axId val="387072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18.29</c:v>
                </c:pt>
                <c:pt idx="1">
                  <c:v>14.26</c:v>
                </c:pt>
                <c:pt idx="2">
                  <c:v>15.21</c:v>
                </c:pt>
                <c:pt idx="3">
                  <c:v>17.350000000000001</c:v>
                </c:pt>
                <c:pt idx="4">
                  <c:v>17.239999999999998</c:v>
                </c:pt>
              </c:numCache>
            </c:numRef>
          </c:val>
          <c:smooth val="0"/>
          <c:extLst xmlns:c16r2="http://schemas.microsoft.com/office/drawing/2015/06/chart">
            <c:ext xmlns:c16="http://schemas.microsoft.com/office/drawing/2014/chart" uri="{C3380CC4-5D6E-409C-BE32-E72D297353CC}">
              <c16:uniqueId val="{00000001-02FF-4B24-80DE-5C4BCE1BD3A2}"/>
            </c:ext>
          </c:extLst>
        </c:ser>
        <c:dLbls>
          <c:showLegendKey val="0"/>
          <c:showVal val="0"/>
          <c:showCatName val="0"/>
          <c:showSerName val="0"/>
          <c:showPercent val="0"/>
          <c:showBubbleSize val="0"/>
        </c:dLbls>
        <c:marker val="1"/>
        <c:smooth val="0"/>
        <c:axId val="387079000"/>
        <c:axId val="387072728"/>
      </c:lineChart>
      <c:dateAx>
        <c:axId val="387079000"/>
        <c:scaling>
          <c:orientation val="minMax"/>
        </c:scaling>
        <c:delete val="1"/>
        <c:axPos val="b"/>
        <c:numFmt formatCode="&quot;H&quot;yy" sourceLinked="1"/>
        <c:majorTickMark val="none"/>
        <c:minorTickMark val="none"/>
        <c:tickLblPos val="none"/>
        <c:crossAx val="387072728"/>
        <c:crosses val="autoZero"/>
        <c:auto val="1"/>
        <c:lblOffset val="100"/>
        <c:baseTimeUnit val="years"/>
      </c:dateAx>
      <c:valAx>
        <c:axId val="387072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7079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E1E3-4985-8F31-6F864CA56FB0}"/>
            </c:ext>
          </c:extLst>
        </c:ser>
        <c:dLbls>
          <c:showLegendKey val="0"/>
          <c:showVal val="0"/>
          <c:showCatName val="0"/>
          <c:showSerName val="0"/>
          <c:showPercent val="0"/>
          <c:showBubbleSize val="0"/>
        </c:dLbls>
        <c:gapWidth val="150"/>
        <c:axId val="387077432"/>
        <c:axId val="390905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0.01</c:v>
                </c:pt>
                <c:pt idx="1">
                  <c:v>0.01</c:v>
                </c:pt>
                <c:pt idx="2">
                  <c:v>0.01</c:v>
                </c:pt>
                <c:pt idx="3">
                  <c:v>0.01</c:v>
                </c:pt>
                <c:pt idx="4">
                  <c:v>0.11</c:v>
                </c:pt>
              </c:numCache>
            </c:numRef>
          </c:val>
          <c:smooth val="0"/>
          <c:extLst xmlns:c16r2="http://schemas.microsoft.com/office/drawing/2015/06/chart">
            <c:ext xmlns:c16="http://schemas.microsoft.com/office/drawing/2014/chart" uri="{C3380CC4-5D6E-409C-BE32-E72D297353CC}">
              <c16:uniqueId val="{00000001-E1E3-4985-8F31-6F864CA56FB0}"/>
            </c:ext>
          </c:extLst>
        </c:ser>
        <c:dLbls>
          <c:showLegendKey val="0"/>
          <c:showVal val="0"/>
          <c:showCatName val="0"/>
          <c:showSerName val="0"/>
          <c:showPercent val="0"/>
          <c:showBubbleSize val="0"/>
        </c:dLbls>
        <c:marker val="1"/>
        <c:smooth val="0"/>
        <c:axId val="387077432"/>
        <c:axId val="390905736"/>
      </c:lineChart>
      <c:dateAx>
        <c:axId val="387077432"/>
        <c:scaling>
          <c:orientation val="minMax"/>
        </c:scaling>
        <c:delete val="1"/>
        <c:axPos val="b"/>
        <c:numFmt formatCode="&quot;H&quot;yy" sourceLinked="1"/>
        <c:majorTickMark val="none"/>
        <c:minorTickMark val="none"/>
        <c:tickLblPos val="none"/>
        <c:crossAx val="390905736"/>
        <c:crosses val="autoZero"/>
        <c:auto val="1"/>
        <c:lblOffset val="100"/>
        <c:baseTimeUnit val="years"/>
      </c:dateAx>
      <c:valAx>
        <c:axId val="390905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7077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259.86</c:v>
                </c:pt>
                <c:pt idx="1">
                  <c:v>257.95</c:v>
                </c:pt>
                <c:pt idx="2">
                  <c:v>263.13</c:v>
                </c:pt>
                <c:pt idx="3">
                  <c:v>267.54000000000002</c:v>
                </c:pt>
                <c:pt idx="4">
                  <c:v>264.87</c:v>
                </c:pt>
              </c:numCache>
            </c:numRef>
          </c:val>
          <c:extLst xmlns:c16r2="http://schemas.microsoft.com/office/drawing/2015/06/chart">
            <c:ext xmlns:c16="http://schemas.microsoft.com/office/drawing/2014/chart" uri="{C3380CC4-5D6E-409C-BE32-E72D297353CC}">
              <c16:uniqueId val="{00000000-45CA-4C52-B271-3F1CA434AC0C}"/>
            </c:ext>
          </c:extLst>
        </c:ser>
        <c:dLbls>
          <c:showLegendKey val="0"/>
          <c:showVal val="0"/>
          <c:showCatName val="0"/>
          <c:showSerName val="0"/>
          <c:showPercent val="0"/>
          <c:showBubbleSize val="0"/>
        </c:dLbls>
        <c:gapWidth val="150"/>
        <c:axId val="390906128"/>
        <c:axId val="390903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18.920000000000002</c:v>
                </c:pt>
                <c:pt idx="1">
                  <c:v>14.68</c:v>
                </c:pt>
                <c:pt idx="2">
                  <c:v>12.78</c:v>
                </c:pt>
                <c:pt idx="3">
                  <c:v>12.89</c:v>
                </c:pt>
                <c:pt idx="4">
                  <c:v>15.68</c:v>
                </c:pt>
              </c:numCache>
            </c:numRef>
          </c:val>
          <c:smooth val="0"/>
          <c:extLst xmlns:c16r2="http://schemas.microsoft.com/office/drawing/2015/06/chart">
            <c:ext xmlns:c16="http://schemas.microsoft.com/office/drawing/2014/chart" uri="{C3380CC4-5D6E-409C-BE32-E72D297353CC}">
              <c16:uniqueId val="{00000001-45CA-4C52-B271-3F1CA434AC0C}"/>
            </c:ext>
          </c:extLst>
        </c:ser>
        <c:dLbls>
          <c:showLegendKey val="0"/>
          <c:showVal val="0"/>
          <c:showCatName val="0"/>
          <c:showSerName val="0"/>
          <c:showPercent val="0"/>
          <c:showBubbleSize val="0"/>
        </c:dLbls>
        <c:marker val="1"/>
        <c:smooth val="0"/>
        <c:axId val="390906128"/>
        <c:axId val="390903384"/>
      </c:lineChart>
      <c:dateAx>
        <c:axId val="390906128"/>
        <c:scaling>
          <c:orientation val="minMax"/>
        </c:scaling>
        <c:delete val="1"/>
        <c:axPos val="b"/>
        <c:numFmt formatCode="&quot;H&quot;yy" sourceLinked="1"/>
        <c:majorTickMark val="none"/>
        <c:minorTickMark val="none"/>
        <c:tickLblPos val="none"/>
        <c:crossAx val="390903384"/>
        <c:crosses val="autoZero"/>
        <c:auto val="1"/>
        <c:lblOffset val="100"/>
        <c:baseTimeUnit val="years"/>
      </c:dateAx>
      <c:valAx>
        <c:axId val="390903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0906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58.45</c:v>
                </c:pt>
                <c:pt idx="1">
                  <c:v>56.98</c:v>
                </c:pt>
                <c:pt idx="2">
                  <c:v>57.4</c:v>
                </c:pt>
                <c:pt idx="3">
                  <c:v>49.4</c:v>
                </c:pt>
                <c:pt idx="4">
                  <c:v>31.78</c:v>
                </c:pt>
              </c:numCache>
            </c:numRef>
          </c:val>
          <c:extLst xmlns:c16r2="http://schemas.microsoft.com/office/drawing/2015/06/chart">
            <c:ext xmlns:c16="http://schemas.microsoft.com/office/drawing/2014/chart" uri="{C3380CC4-5D6E-409C-BE32-E72D297353CC}">
              <c16:uniqueId val="{00000000-0AD4-4B41-818E-875D67F8BE0D}"/>
            </c:ext>
          </c:extLst>
        </c:ser>
        <c:dLbls>
          <c:showLegendKey val="0"/>
          <c:showVal val="0"/>
          <c:showCatName val="0"/>
          <c:showSerName val="0"/>
          <c:showPercent val="0"/>
          <c:showBubbleSize val="0"/>
        </c:dLbls>
        <c:gapWidth val="150"/>
        <c:axId val="390907304"/>
        <c:axId val="390902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57.35</c:v>
                </c:pt>
                <c:pt idx="1">
                  <c:v>50.78</c:v>
                </c:pt>
                <c:pt idx="2">
                  <c:v>57.48</c:v>
                </c:pt>
                <c:pt idx="3">
                  <c:v>54.32</c:v>
                </c:pt>
                <c:pt idx="4">
                  <c:v>46.82</c:v>
                </c:pt>
              </c:numCache>
            </c:numRef>
          </c:val>
          <c:smooth val="0"/>
          <c:extLst xmlns:c16r2="http://schemas.microsoft.com/office/drawing/2015/06/chart">
            <c:ext xmlns:c16="http://schemas.microsoft.com/office/drawing/2014/chart" uri="{C3380CC4-5D6E-409C-BE32-E72D297353CC}">
              <c16:uniqueId val="{00000001-0AD4-4B41-818E-875D67F8BE0D}"/>
            </c:ext>
          </c:extLst>
        </c:ser>
        <c:dLbls>
          <c:showLegendKey val="0"/>
          <c:showVal val="0"/>
          <c:showCatName val="0"/>
          <c:showSerName val="0"/>
          <c:showPercent val="0"/>
          <c:showBubbleSize val="0"/>
        </c:dLbls>
        <c:marker val="1"/>
        <c:smooth val="0"/>
        <c:axId val="390907304"/>
        <c:axId val="390902992"/>
      </c:lineChart>
      <c:dateAx>
        <c:axId val="390907304"/>
        <c:scaling>
          <c:orientation val="minMax"/>
        </c:scaling>
        <c:delete val="1"/>
        <c:axPos val="b"/>
        <c:numFmt formatCode="&quot;H&quot;yy" sourceLinked="1"/>
        <c:majorTickMark val="none"/>
        <c:minorTickMark val="none"/>
        <c:tickLblPos val="none"/>
        <c:crossAx val="390902992"/>
        <c:crosses val="autoZero"/>
        <c:auto val="1"/>
        <c:lblOffset val="100"/>
        <c:baseTimeUnit val="years"/>
      </c:dateAx>
      <c:valAx>
        <c:axId val="390902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0907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1928.37</c:v>
                </c:pt>
                <c:pt idx="1">
                  <c:v>1722.52</c:v>
                </c:pt>
                <c:pt idx="2">
                  <c:v>1669.33</c:v>
                </c:pt>
                <c:pt idx="3">
                  <c:v>1633.78</c:v>
                </c:pt>
                <c:pt idx="4">
                  <c:v>1570.76</c:v>
                </c:pt>
              </c:numCache>
            </c:numRef>
          </c:val>
          <c:extLst xmlns:c16r2="http://schemas.microsoft.com/office/drawing/2015/06/chart">
            <c:ext xmlns:c16="http://schemas.microsoft.com/office/drawing/2014/chart" uri="{C3380CC4-5D6E-409C-BE32-E72D297353CC}">
              <c16:uniqueId val="{00000000-5325-45E3-B69E-912D2D28082B}"/>
            </c:ext>
          </c:extLst>
        </c:ser>
        <c:dLbls>
          <c:showLegendKey val="0"/>
          <c:showVal val="0"/>
          <c:showCatName val="0"/>
          <c:showSerName val="0"/>
          <c:showPercent val="0"/>
          <c:showBubbleSize val="0"/>
        </c:dLbls>
        <c:gapWidth val="150"/>
        <c:axId val="390904560"/>
        <c:axId val="390904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1031.56</c:v>
                </c:pt>
                <c:pt idx="1">
                  <c:v>1053.93</c:v>
                </c:pt>
                <c:pt idx="2">
                  <c:v>1046.25</c:v>
                </c:pt>
                <c:pt idx="3">
                  <c:v>1000.94</c:v>
                </c:pt>
                <c:pt idx="4">
                  <c:v>1028.05</c:v>
                </c:pt>
              </c:numCache>
            </c:numRef>
          </c:val>
          <c:smooth val="0"/>
          <c:extLst xmlns:c16r2="http://schemas.microsoft.com/office/drawing/2015/06/chart">
            <c:ext xmlns:c16="http://schemas.microsoft.com/office/drawing/2014/chart" uri="{C3380CC4-5D6E-409C-BE32-E72D297353CC}">
              <c16:uniqueId val="{00000001-5325-45E3-B69E-912D2D28082B}"/>
            </c:ext>
          </c:extLst>
        </c:ser>
        <c:dLbls>
          <c:showLegendKey val="0"/>
          <c:showVal val="0"/>
          <c:showCatName val="0"/>
          <c:showSerName val="0"/>
          <c:showPercent val="0"/>
          <c:showBubbleSize val="0"/>
        </c:dLbls>
        <c:marker val="1"/>
        <c:smooth val="0"/>
        <c:axId val="390904560"/>
        <c:axId val="390904952"/>
      </c:lineChart>
      <c:dateAx>
        <c:axId val="390904560"/>
        <c:scaling>
          <c:orientation val="minMax"/>
        </c:scaling>
        <c:delete val="1"/>
        <c:axPos val="b"/>
        <c:numFmt formatCode="&quot;H&quot;yy" sourceLinked="1"/>
        <c:majorTickMark val="none"/>
        <c:minorTickMark val="none"/>
        <c:tickLblPos val="none"/>
        <c:crossAx val="390904952"/>
        <c:crosses val="autoZero"/>
        <c:auto val="1"/>
        <c:lblOffset val="100"/>
        <c:baseTimeUnit val="years"/>
      </c:dateAx>
      <c:valAx>
        <c:axId val="390904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0904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93.55</c:v>
                </c:pt>
                <c:pt idx="1">
                  <c:v>89.52</c:v>
                </c:pt>
                <c:pt idx="2">
                  <c:v>100</c:v>
                </c:pt>
                <c:pt idx="3">
                  <c:v>100</c:v>
                </c:pt>
                <c:pt idx="4">
                  <c:v>100</c:v>
                </c:pt>
              </c:numCache>
            </c:numRef>
          </c:val>
          <c:extLst xmlns:c16r2="http://schemas.microsoft.com/office/drawing/2015/06/chart">
            <c:ext xmlns:c16="http://schemas.microsoft.com/office/drawing/2014/chart" uri="{C3380CC4-5D6E-409C-BE32-E72D297353CC}">
              <c16:uniqueId val="{00000000-4FA3-44E8-857E-1BCA96B6BD4E}"/>
            </c:ext>
          </c:extLst>
        </c:ser>
        <c:dLbls>
          <c:showLegendKey val="0"/>
          <c:showVal val="0"/>
          <c:showCatName val="0"/>
          <c:showSerName val="0"/>
          <c:showPercent val="0"/>
          <c:showBubbleSize val="0"/>
        </c:dLbls>
        <c:gapWidth val="150"/>
        <c:axId val="390908088"/>
        <c:axId val="390909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84.32</c:v>
                </c:pt>
                <c:pt idx="1">
                  <c:v>85.23</c:v>
                </c:pt>
                <c:pt idx="2">
                  <c:v>88.37</c:v>
                </c:pt>
                <c:pt idx="3">
                  <c:v>93.77</c:v>
                </c:pt>
                <c:pt idx="4">
                  <c:v>94.73</c:v>
                </c:pt>
              </c:numCache>
            </c:numRef>
          </c:val>
          <c:smooth val="0"/>
          <c:extLst xmlns:c16r2="http://schemas.microsoft.com/office/drawing/2015/06/chart">
            <c:ext xmlns:c16="http://schemas.microsoft.com/office/drawing/2014/chart" uri="{C3380CC4-5D6E-409C-BE32-E72D297353CC}">
              <c16:uniqueId val="{00000001-4FA3-44E8-857E-1BCA96B6BD4E}"/>
            </c:ext>
          </c:extLst>
        </c:ser>
        <c:dLbls>
          <c:showLegendKey val="0"/>
          <c:showVal val="0"/>
          <c:showCatName val="0"/>
          <c:showSerName val="0"/>
          <c:showPercent val="0"/>
          <c:showBubbleSize val="0"/>
        </c:dLbls>
        <c:marker val="1"/>
        <c:smooth val="0"/>
        <c:axId val="390908088"/>
        <c:axId val="390909264"/>
      </c:lineChart>
      <c:dateAx>
        <c:axId val="390908088"/>
        <c:scaling>
          <c:orientation val="minMax"/>
        </c:scaling>
        <c:delete val="1"/>
        <c:axPos val="b"/>
        <c:numFmt formatCode="&quot;H&quot;yy" sourceLinked="1"/>
        <c:majorTickMark val="none"/>
        <c:minorTickMark val="none"/>
        <c:tickLblPos val="none"/>
        <c:crossAx val="390909264"/>
        <c:crosses val="autoZero"/>
        <c:auto val="1"/>
        <c:lblOffset val="100"/>
        <c:baseTimeUnit val="years"/>
      </c:dateAx>
      <c:valAx>
        <c:axId val="390909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0908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180.85</c:v>
                </c:pt>
                <c:pt idx="1">
                  <c:v>189.15</c:v>
                </c:pt>
                <c:pt idx="2">
                  <c:v>169.3</c:v>
                </c:pt>
                <c:pt idx="3">
                  <c:v>169.4</c:v>
                </c:pt>
                <c:pt idx="4">
                  <c:v>169.82</c:v>
                </c:pt>
              </c:numCache>
            </c:numRef>
          </c:val>
          <c:extLst xmlns:c16r2="http://schemas.microsoft.com/office/drawing/2015/06/chart">
            <c:ext xmlns:c16="http://schemas.microsoft.com/office/drawing/2014/chart" uri="{C3380CC4-5D6E-409C-BE32-E72D297353CC}">
              <c16:uniqueId val="{00000000-A8FE-47D8-8F11-3F47B622B133}"/>
            </c:ext>
          </c:extLst>
        </c:ser>
        <c:dLbls>
          <c:showLegendKey val="0"/>
          <c:showVal val="0"/>
          <c:showCatName val="0"/>
          <c:showSerName val="0"/>
          <c:showPercent val="0"/>
          <c:showBubbleSize val="0"/>
        </c:dLbls>
        <c:gapWidth val="150"/>
        <c:axId val="390903776"/>
        <c:axId val="392282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188.12</c:v>
                </c:pt>
                <c:pt idx="1">
                  <c:v>185.7</c:v>
                </c:pt>
                <c:pt idx="2">
                  <c:v>178.11</c:v>
                </c:pt>
                <c:pt idx="3">
                  <c:v>165.57</c:v>
                </c:pt>
                <c:pt idx="4">
                  <c:v>160.91</c:v>
                </c:pt>
              </c:numCache>
            </c:numRef>
          </c:val>
          <c:smooth val="0"/>
          <c:extLst xmlns:c16r2="http://schemas.microsoft.com/office/drawing/2015/06/chart">
            <c:ext xmlns:c16="http://schemas.microsoft.com/office/drawing/2014/chart" uri="{C3380CC4-5D6E-409C-BE32-E72D297353CC}">
              <c16:uniqueId val="{00000001-A8FE-47D8-8F11-3F47B622B133}"/>
            </c:ext>
          </c:extLst>
        </c:ser>
        <c:dLbls>
          <c:showLegendKey val="0"/>
          <c:showVal val="0"/>
          <c:showCatName val="0"/>
          <c:showSerName val="0"/>
          <c:showPercent val="0"/>
          <c:showBubbleSize val="0"/>
        </c:dLbls>
        <c:marker val="1"/>
        <c:smooth val="0"/>
        <c:axId val="390903776"/>
        <c:axId val="392282064"/>
      </c:lineChart>
      <c:dateAx>
        <c:axId val="390903776"/>
        <c:scaling>
          <c:orientation val="minMax"/>
        </c:scaling>
        <c:delete val="1"/>
        <c:axPos val="b"/>
        <c:numFmt formatCode="&quot;H&quot;yy" sourceLinked="1"/>
        <c:majorTickMark val="none"/>
        <c:minorTickMark val="none"/>
        <c:tickLblPos val="none"/>
        <c:crossAx val="392282064"/>
        <c:crosses val="autoZero"/>
        <c:auto val="1"/>
        <c:lblOffset val="100"/>
        <c:baseTimeUnit val="years"/>
      </c:dateAx>
      <c:valAx>
        <c:axId val="392282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0903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【108.07】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【69.54】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【38.57】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C1" zoomScale="60" zoomScaleNormal="60" zoomScaleSheetLayoutView="40" workbookViewId="0">
      <selection activeCell="C1" sqref="C1"/>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秋田県　大館市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Bd2</v>
      </c>
      <c r="X8" s="72"/>
      <c r="Y8" s="72"/>
      <c r="Z8" s="72"/>
      <c r="AA8" s="72"/>
      <c r="AB8" s="72"/>
      <c r="AC8" s="72"/>
      <c r="AD8" s="73" t="str">
        <f>データ!$M$6</f>
        <v>非設置</v>
      </c>
      <c r="AE8" s="73"/>
      <c r="AF8" s="73"/>
      <c r="AG8" s="73"/>
      <c r="AH8" s="73"/>
      <c r="AI8" s="73"/>
      <c r="AJ8" s="73"/>
      <c r="AK8" s="3"/>
      <c r="AL8" s="69">
        <f>データ!S6</f>
        <v>71558</v>
      </c>
      <c r="AM8" s="69"/>
      <c r="AN8" s="69"/>
      <c r="AO8" s="69"/>
      <c r="AP8" s="69"/>
      <c r="AQ8" s="69"/>
      <c r="AR8" s="69"/>
      <c r="AS8" s="69"/>
      <c r="AT8" s="68">
        <f>データ!T6</f>
        <v>913.22</v>
      </c>
      <c r="AU8" s="68"/>
      <c r="AV8" s="68"/>
      <c r="AW8" s="68"/>
      <c r="AX8" s="68"/>
      <c r="AY8" s="68"/>
      <c r="AZ8" s="68"/>
      <c r="BA8" s="68"/>
      <c r="BB8" s="68">
        <f>データ!U6</f>
        <v>78.36</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40.9</v>
      </c>
      <c r="J10" s="68"/>
      <c r="K10" s="68"/>
      <c r="L10" s="68"/>
      <c r="M10" s="68"/>
      <c r="N10" s="68"/>
      <c r="O10" s="68"/>
      <c r="P10" s="68">
        <f>データ!P6</f>
        <v>50.17</v>
      </c>
      <c r="Q10" s="68"/>
      <c r="R10" s="68"/>
      <c r="S10" s="68"/>
      <c r="T10" s="68"/>
      <c r="U10" s="68"/>
      <c r="V10" s="68"/>
      <c r="W10" s="68">
        <f>データ!Q6</f>
        <v>97.98</v>
      </c>
      <c r="X10" s="68"/>
      <c r="Y10" s="68"/>
      <c r="Z10" s="68"/>
      <c r="AA10" s="68"/>
      <c r="AB10" s="68"/>
      <c r="AC10" s="68"/>
      <c r="AD10" s="69">
        <f>データ!R6</f>
        <v>3190</v>
      </c>
      <c r="AE10" s="69"/>
      <c r="AF10" s="69"/>
      <c r="AG10" s="69"/>
      <c r="AH10" s="69"/>
      <c r="AI10" s="69"/>
      <c r="AJ10" s="69"/>
      <c r="AK10" s="2"/>
      <c r="AL10" s="69">
        <f>データ!V6</f>
        <v>35571</v>
      </c>
      <c r="AM10" s="69"/>
      <c r="AN10" s="69"/>
      <c r="AO10" s="69"/>
      <c r="AP10" s="69"/>
      <c r="AQ10" s="69"/>
      <c r="AR10" s="69"/>
      <c r="AS10" s="69"/>
      <c r="AT10" s="68">
        <f>データ!W6</f>
        <v>12.64</v>
      </c>
      <c r="AU10" s="68"/>
      <c r="AV10" s="68"/>
      <c r="AW10" s="68"/>
      <c r="AX10" s="68"/>
      <c r="AY10" s="68"/>
      <c r="AZ10" s="68"/>
      <c r="BA10" s="68"/>
      <c r="BB10" s="68">
        <f>データ!X6</f>
        <v>2814.16</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113</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114</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115</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【108.07】</v>
      </c>
      <c r="F85" s="26" t="str">
        <f>データ!AT6</f>
        <v>【3.09】</v>
      </c>
      <c r="G85" s="26" t="str">
        <f>データ!BE6</f>
        <v>【69.54】</v>
      </c>
      <c r="H85" s="26" t="str">
        <f>データ!BP6</f>
        <v>【682.51】</v>
      </c>
      <c r="I85" s="26" t="str">
        <f>データ!CA6</f>
        <v>【100.34】</v>
      </c>
      <c r="J85" s="26" t="str">
        <f>データ!CL6</f>
        <v>【136.15】</v>
      </c>
      <c r="K85" s="26" t="str">
        <f>データ!CW6</f>
        <v>【59.64】</v>
      </c>
      <c r="L85" s="26" t="str">
        <f>データ!DH6</f>
        <v>【95.35】</v>
      </c>
      <c r="M85" s="26" t="str">
        <f>データ!DS6</f>
        <v>【38.57】</v>
      </c>
      <c r="N85" s="26" t="str">
        <f>データ!ED6</f>
        <v>【5.90】</v>
      </c>
      <c r="O85" s="26" t="str">
        <f>データ!EO6</f>
        <v>【0.22】</v>
      </c>
    </row>
  </sheetData>
  <sheetProtection algorithmName="SHA-512" hashValue="PHjS2Gf6v5sCkKQSyx5DSlACX3v7ZOwVDbkjNWWk25mL01tSNicSmb8flaZCpQycGNZKGBiMoJvaDqt/LouRjw==" saltValue="kART7wSfHvHQaEX/j/Ft/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52043</v>
      </c>
      <c r="D6" s="33">
        <f t="shared" si="3"/>
        <v>46</v>
      </c>
      <c r="E6" s="33">
        <f t="shared" si="3"/>
        <v>17</v>
      </c>
      <c r="F6" s="33">
        <f t="shared" si="3"/>
        <v>1</v>
      </c>
      <c r="G6" s="33">
        <f t="shared" si="3"/>
        <v>0</v>
      </c>
      <c r="H6" s="33" t="str">
        <f t="shared" si="3"/>
        <v>秋田県　大館市</v>
      </c>
      <c r="I6" s="33" t="str">
        <f t="shared" si="3"/>
        <v>法適用</v>
      </c>
      <c r="J6" s="33" t="str">
        <f t="shared" si="3"/>
        <v>下水道事業</v>
      </c>
      <c r="K6" s="33" t="str">
        <f t="shared" si="3"/>
        <v>公共下水道</v>
      </c>
      <c r="L6" s="33" t="str">
        <f t="shared" si="3"/>
        <v>Bd2</v>
      </c>
      <c r="M6" s="33" t="str">
        <f t="shared" si="3"/>
        <v>非設置</v>
      </c>
      <c r="N6" s="34" t="str">
        <f t="shared" si="3"/>
        <v>-</v>
      </c>
      <c r="O6" s="34">
        <f t="shared" si="3"/>
        <v>40.9</v>
      </c>
      <c r="P6" s="34">
        <f t="shared" si="3"/>
        <v>50.17</v>
      </c>
      <c r="Q6" s="34">
        <f t="shared" si="3"/>
        <v>97.98</v>
      </c>
      <c r="R6" s="34">
        <f t="shared" si="3"/>
        <v>3190</v>
      </c>
      <c r="S6" s="34">
        <f t="shared" si="3"/>
        <v>71558</v>
      </c>
      <c r="T6" s="34">
        <f t="shared" si="3"/>
        <v>913.22</v>
      </c>
      <c r="U6" s="34">
        <f t="shared" si="3"/>
        <v>78.36</v>
      </c>
      <c r="V6" s="34">
        <f t="shared" si="3"/>
        <v>35571</v>
      </c>
      <c r="W6" s="34">
        <f t="shared" si="3"/>
        <v>12.64</v>
      </c>
      <c r="X6" s="34">
        <f t="shared" si="3"/>
        <v>2814.16</v>
      </c>
      <c r="Y6" s="35">
        <f>IF(Y7="",NA(),Y7)</f>
        <v>94.11</v>
      </c>
      <c r="Z6" s="35">
        <f t="shared" ref="Z6:AH6" si="4">IF(Z7="",NA(),Z7)</f>
        <v>96.98</v>
      </c>
      <c r="AA6" s="35">
        <f t="shared" si="4"/>
        <v>96.32</v>
      </c>
      <c r="AB6" s="35">
        <f t="shared" si="4"/>
        <v>94.62</v>
      </c>
      <c r="AC6" s="35">
        <f t="shared" si="4"/>
        <v>98.9</v>
      </c>
      <c r="AD6" s="35">
        <f t="shared" si="4"/>
        <v>107.4</v>
      </c>
      <c r="AE6" s="35">
        <f t="shared" si="4"/>
        <v>105.73</v>
      </c>
      <c r="AF6" s="35">
        <f t="shared" si="4"/>
        <v>108.38</v>
      </c>
      <c r="AG6" s="35">
        <f t="shared" si="4"/>
        <v>108.43</v>
      </c>
      <c r="AH6" s="35">
        <f t="shared" si="4"/>
        <v>107.15</v>
      </c>
      <c r="AI6" s="34" t="str">
        <f>IF(AI7="","",IF(AI7="-","【-】","【"&amp;SUBSTITUTE(TEXT(AI7,"#,##0.00"),"-","△")&amp;"】"))</f>
        <v>【108.07】</v>
      </c>
      <c r="AJ6" s="35">
        <f>IF(AJ7="",NA(),AJ7)</f>
        <v>259.86</v>
      </c>
      <c r="AK6" s="35">
        <f t="shared" ref="AK6:AS6" si="5">IF(AK7="",NA(),AK7)</f>
        <v>257.95</v>
      </c>
      <c r="AL6" s="35">
        <f t="shared" si="5"/>
        <v>263.13</v>
      </c>
      <c r="AM6" s="35">
        <f t="shared" si="5"/>
        <v>267.54000000000002</v>
      </c>
      <c r="AN6" s="35">
        <f t="shared" si="5"/>
        <v>264.87</v>
      </c>
      <c r="AO6" s="35">
        <f t="shared" si="5"/>
        <v>18.920000000000002</v>
      </c>
      <c r="AP6" s="35">
        <f t="shared" si="5"/>
        <v>14.68</v>
      </c>
      <c r="AQ6" s="35">
        <f t="shared" si="5"/>
        <v>12.78</v>
      </c>
      <c r="AR6" s="35">
        <f t="shared" si="5"/>
        <v>12.89</v>
      </c>
      <c r="AS6" s="35">
        <f t="shared" si="5"/>
        <v>15.68</v>
      </c>
      <c r="AT6" s="34" t="str">
        <f>IF(AT7="","",IF(AT7="-","【-】","【"&amp;SUBSTITUTE(TEXT(AT7,"#,##0.00"),"-","△")&amp;"】"))</f>
        <v>【3.09】</v>
      </c>
      <c r="AU6" s="35">
        <f>IF(AU7="",NA(),AU7)</f>
        <v>58.45</v>
      </c>
      <c r="AV6" s="35">
        <f t="shared" ref="AV6:BD6" si="6">IF(AV7="",NA(),AV7)</f>
        <v>56.98</v>
      </c>
      <c r="AW6" s="35">
        <f t="shared" si="6"/>
        <v>57.4</v>
      </c>
      <c r="AX6" s="35">
        <f t="shared" si="6"/>
        <v>49.4</v>
      </c>
      <c r="AY6" s="35">
        <f t="shared" si="6"/>
        <v>31.78</v>
      </c>
      <c r="AZ6" s="35">
        <f t="shared" si="6"/>
        <v>57.35</v>
      </c>
      <c r="BA6" s="35">
        <f t="shared" si="6"/>
        <v>50.78</v>
      </c>
      <c r="BB6" s="35">
        <f t="shared" si="6"/>
        <v>57.48</v>
      </c>
      <c r="BC6" s="35">
        <f t="shared" si="6"/>
        <v>54.32</v>
      </c>
      <c r="BD6" s="35">
        <f t="shared" si="6"/>
        <v>46.82</v>
      </c>
      <c r="BE6" s="34" t="str">
        <f>IF(BE7="","",IF(BE7="-","【-】","【"&amp;SUBSTITUTE(TEXT(BE7,"#,##0.00"),"-","△")&amp;"】"))</f>
        <v>【69.54】</v>
      </c>
      <c r="BF6" s="35">
        <f>IF(BF7="",NA(),BF7)</f>
        <v>1928.37</v>
      </c>
      <c r="BG6" s="35">
        <f t="shared" ref="BG6:BO6" si="7">IF(BG7="",NA(),BG7)</f>
        <v>1722.52</v>
      </c>
      <c r="BH6" s="35">
        <f t="shared" si="7"/>
        <v>1669.33</v>
      </c>
      <c r="BI6" s="35">
        <f t="shared" si="7"/>
        <v>1633.78</v>
      </c>
      <c r="BJ6" s="35">
        <f t="shared" si="7"/>
        <v>1570.76</v>
      </c>
      <c r="BK6" s="35">
        <f t="shared" si="7"/>
        <v>1031.56</v>
      </c>
      <c r="BL6" s="35">
        <f t="shared" si="7"/>
        <v>1053.93</v>
      </c>
      <c r="BM6" s="35">
        <f t="shared" si="7"/>
        <v>1046.25</v>
      </c>
      <c r="BN6" s="35">
        <f t="shared" si="7"/>
        <v>1000.94</v>
      </c>
      <c r="BO6" s="35">
        <f t="shared" si="7"/>
        <v>1028.05</v>
      </c>
      <c r="BP6" s="34" t="str">
        <f>IF(BP7="","",IF(BP7="-","【-】","【"&amp;SUBSTITUTE(TEXT(BP7,"#,##0.00"),"-","△")&amp;"】"))</f>
        <v>【682.51】</v>
      </c>
      <c r="BQ6" s="35">
        <f>IF(BQ7="",NA(),BQ7)</f>
        <v>93.55</v>
      </c>
      <c r="BR6" s="35">
        <f t="shared" ref="BR6:BZ6" si="8">IF(BR7="",NA(),BR7)</f>
        <v>89.52</v>
      </c>
      <c r="BS6" s="35">
        <f t="shared" si="8"/>
        <v>100</v>
      </c>
      <c r="BT6" s="35">
        <f t="shared" si="8"/>
        <v>100</v>
      </c>
      <c r="BU6" s="35">
        <f t="shared" si="8"/>
        <v>100</v>
      </c>
      <c r="BV6" s="35">
        <f t="shared" si="8"/>
        <v>84.32</v>
      </c>
      <c r="BW6" s="35">
        <f t="shared" si="8"/>
        <v>85.23</v>
      </c>
      <c r="BX6" s="35">
        <f t="shared" si="8"/>
        <v>88.37</v>
      </c>
      <c r="BY6" s="35">
        <f t="shared" si="8"/>
        <v>93.77</v>
      </c>
      <c r="BZ6" s="35">
        <f t="shared" si="8"/>
        <v>94.73</v>
      </c>
      <c r="CA6" s="34" t="str">
        <f>IF(CA7="","",IF(CA7="-","【-】","【"&amp;SUBSTITUTE(TEXT(CA7,"#,##0.00"),"-","△")&amp;"】"))</f>
        <v>【100.34】</v>
      </c>
      <c r="CB6" s="35">
        <f>IF(CB7="",NA(),CB7)</f>
        <v>180.85</v>
      </c>
      <c r="CC6" s="35">
        <f t="shared" ref="CC6:CK6" si="9">IF(CC7="",NA(),CC7)</f>
        <v>189.15</v>
      </c>
      <c r="CD6" s="35">
        <f t="shared" si="9"/>
        <v>169.3</v>
      </c>
      <c r="CE6" s="35">
        <f t="shared" si="9"/>
        <v>169.4</v>
      </c>
      <c r="CF6" s="35">
        <f t="shared" si="9"/>
        <v>169.82</v>
      </c>
      <c r="CG6" s="35">
        <f t="shared" si="9"/>
        <v>188.12</v>
      </c>
      <c r="CH6" s="35">
        <f t="shared" si="9"/>
        <v>185.7</v>
      </c>
      <c r="CI6" s="35">
        <f t="shared" si="9"/>
        <v>178.11</v>
      </c>
      <c r="CJ6" s="35">
        <f t="shared" si="9"/>
        <v>165.57</v>
      </c>
      <c r="CK6" s="35">
        <f t="shared" si="9"/>
        <v>160.91</v>
      </c>
      <c r="CL6" s="34" t="str">
        <f>IF(CL7="","",IF(CL7="-","【-】","【"&amp;SUBSTITUTE(TEXT(CL7,"#,##0.00"),"-","△")&amp;"】"))</f>
        <v>【136.15】</v>
      </c>
      <c r="CM6" s="35" t="str">
        <f>IF(CM7="",NA(),CM7)</f>
        <v>-</v>
      </c>
      <c r="CN6" s="35" t="str">
        <f t="shared" ref="CN6:CV6" si="10">IF(CN7="",NA(),CN7)</f>
        <v>-</v>
      </c>
      <c r="CO6" s="35" t="str">
        <f t="shared" si="10"/>
        <v>-</v>
      </c>
      <c r="CP6" s="35" t="str">
        <f t="shared" si="10"/>
        <v>-</v>
      </c>
      <c r="CQ6" s="35" t="str">
        <f t="shared" si="10"/>
        <v>-</v>
      </c>
      <c r="CR6" s="35">
        <f t="shared" si="10"/>
        <v>60</v>
      </c>
      <c r="CS6" s="35">
        <f t="shared" si="10"/>
        <v>61.03</v>
      </c>
      <c r="CT6" s="35">
        <f t="shared" si="10"/>
        <v>59.55</v>
      </c>
      <c r="CU6" s="35">
        <f t="shared" si="10"/>
        <v>59.19</v>
      </c>
      <c r="CV6" s="35">
        <f t="shared" si="10"/>
        <v>61.4</v>
      </c>
      <c r="CW6" s="34" t="str">
        <f>IF(CW7="","",IF(CW7="-","【-】","【"&amp;SUBSTITUTE(TEXT(CW7,"#,##0.00"),"-","△")&amp;"】"))</f>
        <v>【59.64】</v>
      </c>
      <c r="CX6" s="35">
        <f>IF(CX7="",NA(),CX7)</f>
        <v>77.760000000000005</v>
      </c>
      <c r="CY6" s="35">
        <f t="shared" ref="CY6:DG6" si="11">IF(CY7="",NA(),CY7)</f>
        <v>79.48</v>
      </c>
      <c r="CZ6" s="35">
        <f t="shared" si="11"/>
        <v>81.400000000000006</v>
      </c>
      <c r="DA6" s="35">
        <f t="shared" si="11"/>
        <v>81.02</v>
      </c>
      <c r="DB6" s="35">
        <f t="shared" si="11"/>
        <v>82.9</v>
      </c>
      <c r="DC6" s="35">
        <f t="shared" si="11"/>
        <v>86.78</v>
      </c>
      <c r="DD6" s="35">
        <f t="shared" si="11"/>
        <v>86.83</v>
      </c>
      <c r="DE6" s="35">
        <f t="shared" si="11"/>
        <v>87.14</v>
      </c>
      <c r="DF6" s="35">
        <f t="shared" si="11"/>
        <v>86.66</v>
      </c>
      <c r="DG6" s="35">
        <f t="shared" si="11"/>
        <v>86.28</v>
      </c>
      <c r="DH6" s="34" t="str">
        <f>IF(DH7="","",IF(DH7="-","【-】","【"&amp;SUBSTITUTE(TEXT(DH7,"#,##0.00"),"-","△")&amp;"】"))</f>
        <v>【95.35】</v>
      </c>
      <c r="DI6" s="35">
        <f>IF(DI7="",NA(),DI7)</f>
        <v>19.93</v>
      </c>
      <c r="DJ6" s="35">
        <f t="shared" ref="DJ6:DR6" si="12">IF(DJ7="",NA(),DJ7)</f>
        <v>21.38</v>
      </c>
      <c r="DK6" s="35">
        <f t="shared" si="12"/>
        <v>22.78</v>
      </c>
      <c r="DL6" s="35">
        <f t="shared" si="12"/>
        <v>24.15</v>
      </c>
      <c r="DM6" s="35">
        <f t="shared" si="12"/>
        <v>25.87</v>
      </c>
      <c r="DN6" s="35">
        <f t="shared" si="12"/>
        <v>18.29</v>
      </c>
      <c r="DO6" s="35">
        <f t="shared" si="12"/>
        <v>14.26</v>
      </c>
      <c r="DP6" s="35">
        <f t="shared" si="12"/>
        <v>15.21</v>
      </c>
      <c r="DQ6" s="35">
        <f t="shared" si="12"/>
        <v>17.350000000000001</v>
      </c>
      <c r="DR6" s="35">
        <f t="shared" si="12"/>
        <v>17.239999999999998</v>
      </c>
      <c r="DS6" s="34" t="str">
        <f>IF(DS7="","",IF(DS7="-","【-】","【"&amp;SUBSTITUTE(TEXT(DS7,"#,##0.00"),"-","△")&amp;"】"))</f>
        <v>【38.57】</v>
      </c>
      <c r="DT6" s="34">
        <f>IF(DT7="",NA(),DT7)</f>
        <v>0</v>
      </c>
      <c r="DU6" s="34">
        <f t="shared" ref="DU6:EC6" si="13">IF(DU7="",NA(),DU7)</f>
        <v>0</v>
      </c>
      <c r="DV6" s="34">
        <f t="shared" si="13"/>
        <v>0</v>
      </c>
      <c r="DW6" s="34">
        <f t="shared" si="13"/>
        <v>0</v>
      </c>
      <c r="DX6" s="34">
        <f t="shared" si="13"/>
        <v>0</v>
      </c>
      <c r="DY6" s="35">
        <f t="shared" si="13"/>
        <v>0.01</v>
      </c>
      <c r="DZ6" s="35">
        <f t="shared" si="13"/>
        <v>0.01</v>
      </c>
      <c r="EA6" s="35">
        <f t="shared" si="13"/>
        <v>0.01</v>
      </c>
      <c r="EB6" s="35">
        <f t="shared" si="13"/>
        <v>0.01</v>
      </c>
      <c r="EC6" s="35">
        <f t="shared" si="13"/>
        <v>0.11</v>
      </c>
      <c r="ED6" s="34" t="str">
        <f>IF(ED7="","",IF(ED7="-","【-】","【"&amp;SUBSTITUTE(TEXT(ED7,"#,##0.00"),"-","△")&amp;"】"))</f>
        <v>【5.90】</v>
      </c>
      <c r="EE6" s="35">
        <f>IF(EE7="",NA(),EE7)</f>
        <v>2.76</v>
      </c>
      <c r="EF6" s="34">
        <f t="shared" ref="EF6:EN6" si="14">IF(EF7="",NA(),EF7)</f>
        <v>0</v>
      </c>
      <c r="EG6" s="34">
        <f t="shared" si="14"/>
        <v>0</v>
      </c>
      <c r="EH6" s="34">
        <f t="shared" si="14"/>
        <v>0</v>
      </c>
      <c r="EI6" s="34">
        <f t="shared" si="14"/>
        <v>0</v>
      </c>
      <c r="EJ6" s="35">
        <f t="shared" si="14"/>
        <v>0.38</v>
      </c>
      <c r="EK6" s="35">
        <f t="shared" si="14"/>
        <v>0.01</v>
      </c>
      <c r="EL6" s="35">
        <f t="shared" si="14"/>
        <v>0.11</v>
      </c>
      <c r="EM6" s="35">
        <f t="shared" si="14"/>
        <v>0.09</v>
      </c>
      <c r="EN6" s="35">
        <f t="shared" si="14"/>
        <v>0.12</v>
      </c>
      <c r="EO6" s="34" t="str">
        <f>IF(EO7="","",IF(EO7="-","【-】","【"&amp;SUBSTITUTE(TEXT(EO7,"#,##0.00"),"-","△")&amp;"】"))</f>
        <v>【0.22】</v>
      </c>
    </row>
    <row r="7" spans="1:148" s="36" customFormat="1" x14ac:dyDescent="0.15">
      <c r="A7" s="28"/>
      <c r="B7" s="37">
        <v>2019</v>
      </c>
      <c r="C7" s="37">
        <v>52043</v>
      </c>
      <c r="D7" s="37">
        <v>46</v>
      </c>
      <c r="E7" s="37">
        <v>17</v>
      </c>
      <c r="F7" s="37">
        <v>1</v>
      </c>
      <c r="G7" s="37">
        <v>0</v>
      </c>
      <c r="H7" s="37" t="s">
        <v>96</v>
      </c>
      <c r="I7" s="37" t="s">
        <v>97</v>
      </c>
      <c r="J7" s="37" t="s">
        <v>98</v>
      </c>
      <c r="K7" s="37" t="s">
        <v>99</v>
      </c>
      <c r="L7" s="37" t="s">
        <v>100</v>
      </c>
      <c r="M7" s="37" t="s">
        <v>101</v>
      </c>
      <c r="N7" s="38" t="s">
        <v>102</v>
      </c>
      <c r="O7" s="38">
        <v>40.9</v>
      </c>
      <c r="P7" s="38">
        <v>50.17</v>
      </c>
      <c r="Q7" s="38">
        <v>97.98</v>
      </c>
      <c r="R7" s="38">
        <v>3190</v>
      </c>
      <c r="S7" s="38">
        <v>71558</v>
      </c>
      <c r="T7" s="38">
        <v>913.22</v>
      </c>
      <c r="U7" s="38">
        <v>78.36</v>
      </c>
      <c r="V7" s="38">
        <v>35571</v>
      </c>
      <c r="W7" s="38">
        <v>12.64</v>
      </c>
      <c r="X7" s="38">
        <v>2814.16</v>
      </c>
      <c r="Y7" s="38">
        <v>94.11</v>
      </c>
      <c r="Z7" s="38">
        <v>96.98</v>
      </c>
      <c r="AA7" s="38">
        <v>96.32</v>
      </c>
      <c r="AB7" s="38">
        <v>94.62</v>
      </c>
      <c r="AC7" s="38">
        <v>98.9</v>
      </c>
      <c r="AD7" s="38">
        <v>107.4</v>
      </c>
      <c r="AE7" s="38">
        <v>105.73</v>
      </c>
      <c r="AF7" s="38">
        <v>108.38</v>
      </c>
      <c r="AG7" s="38">
        <v>108.43</v>
      </c>
      <c r="AH7" s="38">
        <v>107.15</v>
      </c>
      <c r="AI7" s="38">
        <v>108.07</v>
      </c>
      <c r="AJ7" s="38">
        <v>259.86</v>
      </c>
      <c r="AK7" s="38">
        <v>257.95</v>
      </c>
      <c r="AL7" s="38">
        <v>263.13</v>
      </c>
      <c r="AM7" s="38">
        <v>267.54000000000002</v>
      </c>
      <c r="AN7" s="38">
        <v>264.87</v>
      </c>
      <c r="AO7" s="38">
        <v>18.920000000000002</v>
      </c>
      <c r="AP7" s="38">
        <v>14.68</v>
      </c>
      <c r="AQ7" s="38">
        <v>12.78</v>
      </c>
      <c r="AR7" s="38">
        <v>12.89</v>
      </c>
      <c r="AS7" s="38">
        <v>15.68</v>
      </c>
      <c r="AT7" s="38">
        <v>3.09</v>
      </c>
      <c r="AU7" s="38">
        <v>58.45</v>
      </c>
      <c r="AV7" s="38">
        <v>56.98</v>
      </c>
      <c r="AW7" s="38">
        <v>57.4</v>
      </c>
      <c r="AX7" s="38">
        <v>49.4</v>
      </c>
      <c r="AY7" s="38">
        <v>31.78</v>
      </c>
      <c r="AZ7" s="38">
        <v>57.35</v>
      </c>
      <c r="BA7" s="38">
        <v>50.78</v>
      </c>
      <c r="BB7" s="38">
        <v>57.48</v>
      </c>
      <c r="BC7" s="38">
        <v>54.32</v>
      </c>
      <c r="BD7" s="38">
        <v>46.82</v>
      </c>
      <c r="BE7" s="38">
        <v>69.540000000000006</v>
      </c>
      <c r="BF7" s="38">
        <v>1928.37</v>
      </c>
      <c r="BG7" s="38">
        <v>1722.52</v>
      </c>
      <c r="BH7" s="38">
        <v>1669.33</v>
      </c>
      <c r="BI7" s="38">
        <v>1633.78</v>
      </c>
      <c r="BJ7" s="38">
        <v>1570.76</v>
      </c>
      <c r="BK7" s="38">
        <v>1031.56</v>
      </c>
      <c r="BL7" s="38">
        <v>1053.93</v>
      </c>
      <c r="BM7" s="38">
        <v>1046.25</v>
      </c>
      <c r="BN7" s="38">
        <v>1000.94</v>
      </c>
      <c r="BO7" s="38">
        <v>1028.05</v>
      </c>
      <c r="BP7" s="38">
        <v>682.51</v>
      </c>
      <c r="BQ7" s="38">
        <v>93.55</v>
      </c>
      <c r="BR7" s="38">
        <v>89.52</v>
      </c>
      <c r="BS7" s="38">
        <v>100</v>
      </c>
      <c r="BT7" s="38">
        <v>100</v>
      </c>
      <c r="BU7" s="38">
        <v>100</v>
      </c>
      <c r="BV7" s="38">
        <v>84.32</v>
      </c>
      <c r="BW7" s="38">
        <v>85.23</v>
      </c>
      <c r="BX7" s="38">
        <v>88.37</v>
      </c>
      <c r="BY7" s="38">
        <v>93.77</v>
      </c>
      <c r="BZ7" s="38">
        <v>94.73</v>
      </c>
      <c r="CA7" s="38">
        <v>100.34</v>
      </c>
      <c r="CB7" s="38">
        <v>180.85</v>
      </c>
      <c r="CC7" s="38">
        <v>189.15</v>
      </c>
      <c r="CD7" s="38">
        <v>169.3</v>
      </c>
      <c r="CE7" s="38">
        <v>169.4</v>
      </c>
      <c r="CF7" s="38">
        <v>169.82</v>
      </c>
      <c r="CG7" s="38">
        <v>188.12</v>
      </c>
      <c r="CH7" s="38">
        <v>185.7</v>
      </c>
      <c r="CI7" s="38">
        <v>178.11</v>
      </c>
      <c r="CJ7" s="38">
        <v>165.57</v>
      </c>
      <c r="CK7" s="38">
        <v>160.91</v>
      </c>
      <c r="CL7" s="38">
        <v>136.15</v>
      </c>
      <c r="CM7" s="38" t="s">
        <v>102</v>
      </c>
      <c r="CN7" s="38" t="s">
        <v>102</v>
      </c>
      <c r="CO7" s="38" t="s">
        <v>102</v>
      </c>
      <c r="CP7" s="38" t="s">
        <v>102</v>
      </c>
      <c r="CQ7" s="38" t="s">
        <v>102</v>
      </c>
      <c r="CR7" s="38">
        <v>60</v>
      </c>
      <c r="CS7" s="38">
        <v>61.03</v>
      </c>
      <c r="CT7" s="38">
        <v>59.55</v>
      </c>
      <c r="CU7" s="38">
        <v>59.19</v>
      </c>
      <c r="CV7" s="38">
        <v>61.4</v>
      </c>
      <c r="CW7" s="38">
        <v>59.64</v>
      </c>
      <c r="CX7" s="38">
        <v>77.760000000000005</v>
      </c>
      <c r="CY7" s="38">
        <v>79.48</v>
      </c>
      <c r="CZ7" s="38">
        <v>81.400000000000006</v>
      </c>
      <c r="DA7" s="38">
        <v>81.02</v>
      </c>
      <c r="DB7" s="38">
        <v>82.9</v>
      </c>
      <c r="DC7" s="38">
        <v>86.78</v>
      </c>
      <c r="DD7" s="38">
        <v>86.83</v>
      </c>
      <c r="DE7" s="38">
        <v>87.14</v>
      </c>
      <c r="DF7" s="38">
        <v>86.66</v>
      </c>
      <c r="DG7" s="38">
        <v>86.28</v>
      </c>
      <c r="DH7" s="38">
        <v>95.35</v>
      </c>
      <c r="DI7" s="38">
        <v>19.93</v>
      </c>
      <c r="DJ7" s="38">
        <v>21.38</v>
      </c>
      <c r="DK7" s="38">
        <v>22.78</v>
      </c>
      <c r="DL7" s="38">
        <v>24.15</v>
      </c>
      <c r="DM7" s="38">
        <v>25.87</v>
      </c>
      <c r="DN7" s="38">
        <v>18.29</v>
      </c>
      <c r="DO7" s="38">
        <v>14.26</v>
      </c>
      <c r="DP7" s="38">
        <v>15.21</v>
      </c>
      <c r="DQ7" s="38">
        <v>17.350000000000001</v>
      </c>
      <c r="DR7" s="38">
        <v>17.239999999999998</v>
      </c>
      <c r="DS7" s="38">
        <v>38.57</v>
      </c>
      <c r="DT7" s="38">
        <v>0</v>
      </c>
      <c r="DU7" s="38">
        <v>0</v>
      </c>
      <c r="DV7" s="38">
        <v>0</v>
      </c>
      <c r="DW7" s="38">
        <v>0</v>
      </c>
      <c r="DX7" s="38">
        <v>0</v>
      </c>
      <c r="DY7" s="38">
        <v>0.01</v>
      </c>
      <c r="DZ7" s="38">
        <v>0.01</v>
      </c>
      <c r="EA7" s="38">
        <v>0.01</v>
      </c>
      <c r="EB7" s="38">
        <v>0.01</v>
      </c>
      <c r="EC7" s="38">
        <v>0.11</v>
      </c>
      <c r="ED7" s="38">
        <v>5.9</v>
      </c>
      <c r="EE7" s="38">
        <v>2.76</v>
      </c>
      <c r="EF7" s="38">
        <v>0</v>
      </c>
      <c r="EG7" s="38">
        <v>0</v>
      </c>
      <c r="EH7" s="38">
        <v>0</v>
      </c>
      <c r="EI7" s="38">
        <v>0</v>
      </c>
      <c r="EJ7" s="38">
        <v>0.38</v>
      </c>
      <c r="EK7" s="38">
        <v>0.01</v>
      </c>
      <c r="EL7" s="38">
        <v>0.11</v>
      </c>
      <c r="EM7" s="38">
        <v>0.09</v>
      </c>
      <c r="EN7" s="38">
        <v>0.12</v>
      </c>
      <c r="EO7" s="38">
        <v>0.22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110</v>
      </c>
      <c r="D13" t="s">
        <v>110</v>
      </c>
      <c r="E13" t="s">
        <v>110</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2021-01-19T02:56:06Z</cp:lastPrinted>
  <dcterms:created xsi:type="dcterms:W3CDTF">2020-12-04T02:24:31Z</dcterms:created>
  <dcterms:modified xsi:type="dcterms:W3CDTF">2021-03-01T05:44:22Z</dcterms:modified>
  <cp:category/>
</cp:coreProperties>
</file>