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4348\Desktop\新しいフォルダー\"/>
    </mc:Choice>
  </mc:AlternateContent>
  <workbookProtection workbookPassword="B501" lockStructure="1"/>
  <bookViews>
    <workbookView xWindow="0" yWindow="0" windowWidth="20490" windowHeight="792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W10" i="4" s="1"/>
  <c r="O6" i="5"/>
  <c r="P10" i="4" s="1"/>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BB8" i="4"/>
  <c r="AL8" i="4"/>
  <c r="I8" i="4"/>
  <c r="B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<sst xmlns="http://schemas.openxmlformats.org/spreadsheetml/2006/main" count="225" uniqueCount="110">
  <si>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</si>
  <si>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</si>
  <si>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</si>
  <si>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</si>
  <si>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</si>
  <si>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</si>
  <si>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</si>
  <si>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</si>
  <si>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</si>
  <si>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</si>
  <si>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</si>
  <si>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</si>
  <si>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</si>
  <si>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</si>
  <si>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</si>
  <si>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</si>
  <si>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</si>
  <si>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</si>
  <si>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</si>
  <si>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</si>
  <si>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</si>
  <si>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</si>
  <si>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</si>
  <si>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</si>
  <si>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</si>
  <si>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</si>
  <si>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</si>
  <si>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</si>
  <si>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</si>
  <si>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</si>
  <si>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</si>
  <si>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</si>
  <si>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</si>
  <si>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</si>
  <si>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</si>
  <si>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</si>
  <si>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</si>
  <si>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</si>
  <si>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</si>
  <si>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</si>
  <si>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</si>
  <si>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</si>
  <si>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</si>
  <si>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</si>
  <si>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</si>
  <si>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</si>
  <si>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</si>
  <si>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</si>
  <si>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</si>
  <si>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</si>
  <si>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</si>
  <si>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</si>
  <si>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</si>
  <si>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</si>
  <si>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</si>
  <si>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</si>
  <si>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</si>
  <si>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</si>
  <si>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</si>
  <si>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</si>
  <si>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</si>
  <si>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</si>
  <si>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</si>
  <si>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</si>
  <si>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</si>
  <si>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</si>
  <si>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</si>
  <si>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</si>
  <si>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</si>
  <si>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</si>
  <si>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</si>
  <si>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</si>
  <si>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</si>
  <si>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</si>
  <si>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</si>
  <si>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</si>
  <si>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</si>
  <si>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</si>
  <si>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</si>
  <si>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</si>
  <si>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</si>
  <si>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</si>
  <si>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</si>
  <si>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</si>
  <si>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</si>
  <si>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</si>
  <si>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</si>
  <si>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</si>
  <si>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</si>
  <si>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</si>
  <si>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</si>
  <si>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</si>
  <si>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</si>
  <si>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</si>
  <si>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</si>
  <si>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</si>
  <si>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大館市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</si>
  <si>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</si>
  <si>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</si>
  <si>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</si>
  <si>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</si>
  <si>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</si>
  <si>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</si>
  <si>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</si>
  <si>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</si>
  <si>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</si>
  <si>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</si>
  <si>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特定環境保全公共下水道事業における健全性についての分析値は、類似団体と比較して経常収支比率と累積欠損金比率では上回るものの、流動比率、企業債残高対事業規模比率では下回っています。これは本事業が当初の整備を終え、水洗化率も一定の水準を確保している反面、これまでの整備の財源とした企業債発行額が事業規模に比して割高であったことが要因であると考えられます。
　経常収支比率は100％を上回る水準で推移しており、健全性は保たれていますが、一般会計繰入金の占める割合が大きくなっており、経費回収率が80％程度であることを考慮すると使用料収入の確保が課題となります。
　累積欠損金比率は、平成26年度の制度改正に伴い、平成25年度以前の減価償却見合い分の資本剰余金（受益者分担金）にて累積欠損金を処理したため急激に改善していますが、今後はほぼ横ばいで推移する見込です。
　流動比率は低位で推移していますが、本市では公共下水道事業と特定環境保全公共下水道事業を一の公営企業会計で計理しており、運用資金についてはほぼ公共下水道事業に依存しているためで、今後も資金の急激な増加は見込めないため同水準で推移していく見込です。
　企業債残高対事業規模比率の悪化は、前述のとおり、事業規模に比べ高い投資を行ってきたことが要因です。特定環境保全公共下水道事業の特性上、人口密度の低い地域への投資であり、やむをえない面はありますが、今後は民間的手法の導入などを検討する必要があります。
　効率性については、経費回収率、汚水処理原価とも類似団体との比較では良い数値を示していますが、経費回収率は100％に至っていないため、汚水処理原価の圧縮、水洗化率の向上ととあわせて、効率化に努める必要があります。</t>
    <rPh sb="1" eb="3">
      <t>ホンシ</t>
    </rPh>
    <rPh sb="4" eb="15">
      <t>トクテイカンキョウホゼンコウキョウゲスイドウ</t>
    </rPh>
    <rPh sb="15" eb="17">
      <t>ジギョウ</t>
    </rPh>
    <rPh sb="21" eb="24">
      <t>ケンゼンセイ</t>
    </rPh>
    <rPh sb="29" eb="31">
      <t>ブンセキ</t>
    </rPh>
    <rPh sb="34" eb="36">
      <t>ルイジ</t>
    </rPh>
    <rPh sb="36" eb="38">
      <t>ダンタイ</t>
    </rPh>
    <rPh sb="39" eb="41">
      <t>ヒカク</t>
    </rPh>
    <rPh sb="43" eb="45">
      <t>ケイジョウ</t>
    </rPh>
    <rPh sb="45" eb="47">
      <t>シュウシ</t>
    </rPh>
    <rPh sb="47" eb="49">
      <t>ヒリツ</t>
    </rPh>
    <rPh sb="50" eb="55">
      <t>ルイセキケッソンキン</t>
    </rPh>
    <rPh sb="55" eb="57">
      <t>ヒリツ</t>
    </rPh>
    <rPh sb="59" eb="61">
      <t>ウワマワ</t>
    </rPh>
    <rPh sb="66" eb="68">
      <t>リュウドウ</t>
    </rPh>
    <rPh sb="68" eb="70">
      <t>ヒリツ</t>
    </rPh>
    <rPh sb="71" eb="73">
      <t>キギョウ</t>
    </rPh>
    <rPh sb="73" eb="74">
      <t>サイ</t>
    </rPh>
    <rPh sb="74" eb="76">
      <t>ザンダカ</t>
    </rPh>
    <rPh sb="76" eb="77">
      <t>タイ</t>
    </rPh>
    <rPh sb="77" eb="79">
      <t>ジギョウ</t>
    </rPh>
    <rPh sb="79" eb="81">
      <t>キボ</t>
    </rPh>
    <rPh sb="81" eb="83">
      <t>ヒリツ</t>
    </rPh>
    <rPh sb="85" eb="87">
      <t>シタマワ</t>
    </rPh>
    <rPh sb="96" eb="97">
      <t>ホン</t>
    </rPh>
    <rPh sb="97" eb="99">
      <t>ジギョウ</t>
    </rPh>
    <rPh sb="100" eb="102">
      <t>トウショ</t>
    </rPh>
    <rPh sb="103" eb="105">
      <t>セイビ</t>
    </rPh>
    <rPh sb="106" eb="107">
      <t>オ</t>
    </rPh>
    <rPh sb="109" eb="113">
      <t>スイセンカリツ</t>
    </rPh>
    <rPh sb="114" eb="116">
      <t>イッテイ</t>
    </rPh>
    <rPh sb="117" eb="119">
      <t>スイジュン</t>
    </rPh>
    <rPh sb="120" eb="122">
      <t>カクホ</t>
    </rPh>
    <rPh sb="126" eb="128">
      <t>ハンメン</t>
    </rPh>
    <rPh sb="134" eb="136">
      <t>セイビ</t>
    </rPh>
    <rPh sb="137" eb="139">
      <t>ザイゲン</t>
    </rPh>
    <rPh sb="142" eb="144">
      <t>キギョウ</t>
    </rPh>
    <rPh sb="144" eb="145">
      <t>サイ</t>
    </rPh>
    <rPh sb="145" eb="148">
      <t>ハッコウガク</t>
    </rPh>
    <rPh sb="149" eb="151">
      <t>ジギョウ</t>
    </rPh>
    <rPh sb="151" eb="153">
      <t>キボ</t>
    </rPh>
    <rPh sb="154" eb="155">
      <t>ヒ</t>
    </rPh>
    <rPh sb="157" eb="159">
      <t>ワリダカ</t>
    </rPh>
    <rPh sb="166" eb="168">
      <t>ヨウイン</t>
    </rPh>
    <rPh sb="172" eb="173">
      <t>カンガ</t>
    </rPh>
    <rPh sb="181" eb="183">
      <t>ケイジョウ</t>
    </rPh>
    <rPh sb="183" eb="185">
      <t>シュウシ</t>
    </rPh>
    <rPh sb="185" eb="187">
      <t>ヒリツ</t>
    </rPh>
    <rPh sb="193" eb="195">
      <t>ウワマワ</t>
    </rPh>
    <rPh sb="196" eb="198">
      <t>スイジュン</t>
    </rPh>
    <rPh sb="199" eb="201">
      <t>スイイ</t>
    </rPh>
    <rPh sb="206" eb="209">
      <t>ケンゼンセイ</t>
    </rPh>
    <rPh sb="210" eb="211">
      <t>タモ</t>
    </rPh>
    <rPh sb="219" eb="221">
      <t>イッパン</t>
    </rPh>
    <rPh sb="221" eb="223">
      <t>カイケイ</t>
    </rPh>
    <rPh sb="223" eb="225">
      <t>クリイレ</t>
    </rPh>
    <rPh sb="225" eb="226">
      <t>キン</t>
    </rPh>
    <rPh sb="227" eb="228">
      <t>シ</t>
    </rPh>
    <rPh sb="230" eb="232">
      <t>ワリアイ</t>
    </rPh>
    <rPh sb="233" eb="234">
      <t>オオ</t>
    </rPh>
    <rPh sb="242" eb="244">
      <t>ケイヒ</t>
    </rPh>
    <rPh sb="244" eb="246">
      <t>カイシュウ</t>
    </rPh>
    <rPh sb="246" eb="247">
      <t>リツ</t>
    </rPh>
    <rPh sb="251" eb="253">
      <t>テイド</t>
    </rPh>
    <rPh sb="259" eb="261">
      <t>コウリョ</t>
    </rPh>
    <rPh sb="264" eb="269">
      <t>シヨウリョウシュウニュウ</t>
    </rPh>
    <rPh sb="270" eb="272">
      <t>カクホ</t>
    </rPh>
    <rPh sb="273" eb="275">
      <t>カダイ</t>
    </rPh>
    <rPh sb="283" eb="285">
      <t>ルイセキ</t>
    </rPh>
    <rPh sb="285" eb="288">
      <t>ケッソンキン</t>
    </rPh>
    <rPh sb="288" eb="290">
      <t>ヒリツ</t>
    </rPh>
    <rPh sb="292" eb="294">
      <t>ヘイセイ</t>
    </rPh>
    <rPh sb="296" eb="298">
      <t>ネンド</t>
    </rPh>
    <rPh sb="299" eb="301">
      <t>セイド</t>
    </rPh>
    <rPh sb="301" eb="303">
      <t>カイセイ</t>
    </rPh>
    <rPh sb="304" eb="305">
      <t>トモナ</t>
    </rPh>
    <rPh sb="307" eb="309">
      <t>ヘイセイ</t>
    </rPh>
    <rPh sb="311" eb="313">
      <t>ネンド</t>
    </rPh>
    <rPh sb="313" eb="315">
      <t>イゼン</t>
    </rPh>
    <rPh sb="316" eb="318">
      <t>ゲンカ</t>
    </rPh>
    <rPh sb="318" eb="320">
      <t>ショウキャク</t>
    </rPh>
    <rPh sb="320" eb="322">
      <t>ミア</t>
    </rPh>
    <rPh sb="323" eb="324">
      <t>ブン</t>
    </rPh>
    <rPh sb="325" eb="327">
      <t>シホン</t>
    </rPh>
    <rPh sb="327" eb="330">
      <t>ジョウヨキン</t>
    </rPh>
    <rPh sb="331" eb="334">
      <t>ジュエキシャ</t>
    </rPh>
    <rPh sb="334" eb="337">
      <t>ブンタンキン</t>
    </rPh>
    <rPh sb="340" eb="342">
      <t>ルイセキ</t>
    </rPh>
    <rPh sb="342" eb="345">
      <t>ケッソンキン</t>
    </rPh>
    <rPh sb="346" eb="348">
      <t>ショリ</t>
    </rPh>
    <rPh sb="352" eb="354">
      <t>キュウゲキ</t>
    </rPh>
    <rPh sb="355" eb="357">
      <t>カイゼン</t>
    </rPh>
    <rPh sb="364" eb="366">
      <t>コンゴ</t>
    </rPh>
    <rPh sb="369" eb="370">
      <t>ヨコ</t>
    </rPh>
    <rPh sb="373" eb="375">
      <t>スイイ</t>
    </rPh>
    <rPh sb="377" eb="379">
      <t>ミコミ</t>
    </rPh>
    <rPh sb="384" eb="386">
      <t>リュウドウ</t>
    </rPh>
    <rPh sb="386" eb="388">
      <t>ヒリツ</t>
    </rPh>
    <rPh sb="389" eb="391">
      <t>テイイ</t>
    </rPh>
    <rPh sb="392" eb="394">
      <t>スイイ</t>
    </rPh>
    <rPh sb="405" eb="407">
      <t>コウキョウ</t>
    </rPh>
    <rPh sb="407" eb="410">
      <t>ゲスイドウ</t>
    </rPh>
    <rPh sb="410" eb="412">
      <t>ジギョウ</t>
    </rPh>
    <rPh sb="413" eb="415">
      <t>トクテイ</t>
    </rPh>
    <rPh sb="415" eb="417">
      <t>カンキョウ</t>
    </rPh>
    <rPh sb="417" eb="419">
      <t>ホゼン</t>
    </rPh>
    <rPh sb="419" eb="421">
      <t>コウキョウ</t>
    </rPh>
    <rPh sb="421" eb="424">
      <t>ゲスイドウ</t>
    </rPh>
    <rPh sb="424" eb="426">
      <t>ジギョウ</t>
    </rPh>
    <rPh sb="427" eb="428">
      <t>イチ</t>
    </rPh>
    <rPh sb="429" eb="431">
      <t>コウエイ</t>
    </rPh>
    <rPh sb="431" eb="433">
      <t>キギョウ</t>
    </rPh>
    <rPh sb="433" eb="435">
      <t>カイケイ</t>
    </rPh>
    <rPh sb="436" eb="438">
      <t>ケイリ</t>
    </rPh>
    <rPh sb="443" eb="445">
      <t>ウンヨウ</t>
    </rPh>
    <rPh sb="445" eb="447">
      <t>シキン</t>
    </rPh>
    <rPh sb="454" eb="456">
      <t>コウキョウ</t>
    </rPh>
    <rPh sb="456" eb="459">
      <t>ゲスイドウ</t>
    </rPh>
    <rPh sb="459" eb="461">
      <t>ジギョウ</t>
    </rPh>
    <rPh sb="462" eb="464">
      <t>イゾン</t>
    </rPh>
    <rPh sb="472" eb="474">
      <t>コンゴ</t>
    </rPh>
    <rPh sb="475" eb="477">
      <t>シキン</t>
    </rPh>
    <rPh sb="478" eb="480">
      <t>キュウゲキ</t>
    </rPh>
    <rPh sb="481" eb="483">
      <t>ゾウカ</t>
    </rPh>
    <rPh sb="484" eb="486">
      <t>ミコ</t>
    </rPh>
    <rPh sb="491" eb="492">
      <t>ドウ</t>
    </rPh>
    <rPh sb="492" eb="494">
      <t>スイジュン</t>
    </rPh>
    <rPh sb="495" eb="497">
      <t>スイイ</t>
    </rPh>
    <rPh sb="501" eb="503">
      <t>ミコミ</t>
    </rPh>
    <rPh sb="508" eb="510">
      <t>キギョウ</t>
    </rPh>
    <rPh sb="510" eb="511">
      <t>サイ</t>
    </rPh>
    <rPh sb="511" eb="513">
      <t>ザンダカ</t>
    </rPh>
    <rPh sb="513" eb="514">
      <t>タイ</t>
    </rPh>
    <rPh sb="514" eb="516">
      <t>ジギョウ</t>
    </rPh>
    <rPh sb="516" eb="518">
      <t>キボ</t>
    </rPh>
    <rPh sb="518" eb="520">
      <t>ヒリツ</t>
    </rPh>
    <rPh sb="521" eb="523">
      <t>アッカ</t>
    </rPh>
    <rPh sb="525" eb="527">
      <t>ゼンジュツ</t>
    </rPh>
    <rPh sb="532" eb="534">
      <t>ジギョウ</t>
    </rPh>
    <rPh sb="534" eb="536">
      <t>キボ</t>
    </rPh>
    <rPh sb="537" eb="538">
      <t>クラ</t>
    </rPh>
    <rPh sb="539" eb="540">
      <t>タカ</t>
    </rPh>
    <rPh sb="541" eb="543">
      <t>トウシ</t>
    </rPh>
    <rPh sb="544" eb="545">
      <t>オコナ</t>
    </rPh>
    <rPh sb="552" eb="554">
      <t>ヨウイン</t>
    </rPh>
    <rPh sb="557" eb="568">
      <t>トクテイカンキョウホゼンコウキョウゲスイドウ</t>
    </rPh>
    <rPh sb="615" eb="617">
      <t>ドウニュウ</t>
    </rPh>
    <rPh sb="620" eb="622">
      <t>ケントウ</t>
    </rPh>
    <rPh sb="624" eb="626">
      <t>ヒツヨウ</t>
    </rPh>
    <rPh sb="634" eb="637">
      <t>コウリツセイ</t>
    </rPh>
    <rPh sb="649" eb="653">
      <t>オスイショリ</t>
    </rPh>
    <rPh sb="653" eb="655">
      <t>ゲンカ</t>
    </rPh>
    <rPh sb="657" eb="659">
      <t>ルイジ</t>
    </rPh>
    <rPh sb="659" eb="661">
      <t>ダンタイ</t>
    </rPh>
    <rPh sb="680" eb="682">
      <t>ケイヒ</t>
    </rPh>
    <rPh sb="682" eb="684">
      <t>カイシュウ</t>
    </rPh>
    <rPh sb="684" eb="685">
      <t>リツ</t>
    </rPh>
    <rPh sb="700" eb="706">
      <t>オスイショリゲンカ</t>
    </rPh>
    <rPh sb="707" eb="709">
      <t>アッシュク</t>
    </rPh>
    <rPh sb="710" eb="712">
      <t>スイセン</t>
    </rPh>
    <rPh sb="712" eb="713">
      <t>カ</t>
    </rPh>
    <rPh sb="713" eb="714">
      <t>リツ</t>
    </rPh>
    <rPh sb="715" eb="717">
      <t>コウジョウ</t>
    </rPh>
    <phoneticPr fontId="4"/>
  </si>
  <si>
    <t>　本市の特定環境保全公共下水道事業は平成7年度の供用開始から19年を経過していますが、下水道事業資産の大部分を占める管渠（構築物）の法定耐用年数は50年とされていることから、有形固定資産減価償却率は21.35％となっており、今後直ちに大規模更新（修繕）工事が発生することはありません。また、法定耐用年数を経過した管渠が存在しないことから、管渠老朽化率、管渠改善率は算定されていません。
　管渠以外の有形固定資産については、修繕計画に基づき定期的な維持管理を行うことで、費用の平準化を図っています。</t>
    <rPh sb="4" eb="10">
      <t>トクテイカンキョウホゼン</t>
    </rPh>
    <rPh sb="18" eb="20">
      <t>ヘイセイ</t>
    </rPh>
    <rPh sb="21" eb="22">
      <t>ネン</t>
    </rPh>
    <rPh sb="22" eb="23">
      <t>ド</t>
    </rPh>
    <rPh sb="24" eb="26">
      <t>キョウヨウ</t>
    </rPh>
    <rPh sb="26" eb="28">
      <t>カイシ</t>
    </rPh>
    <rPh sb="32" eb="33">
      <t>ネン</t>
    </rPh>
    <rPh sb="34" eb="36">
      <t>ケイカ</t>
    </rPh>
    <rPh sb="43" eb="46">
      <t>ゲスイドウ</t>
    </rPh>
    <rPh sb="46" eb="48">
      <t>ジギョウ</t>
    </rPh>
    <rPh sb="48" eb="50">
      <t>シサン</t>
    </rPh>
    <rPh sb="66" eb="68">
      <t>ホウテイ</t>
    </rPh>
    <rPh sb="112" eb="114">
      <t>コンゴ</t>
    </rPh>
    <rPh sb="114" eb="115">
      <t>タダ</t>
    </rPh>
    <rPh sb="117" eb="120">
      <t>ダイキボ</t>
    </rPh>
    <rPh sb="120" eb="122">
      <t>コウシン</t>
    </rPh>
    <rPh sb="123" eb="125">
      <t>シュウゼン</t>
    </rPh>
    <rPh sb="126" eb="128">
      <t>コウジ</t>
    </rPh>
    <rPh sb="129" eb="131">
      <t>ハッセイ</t>
    </rPh>
    <rPh sb="145" eb="147">
      <t>ホウテイ</t>
    </rPh>
    <rPh sb="147" eb="149">
      <t>タイヨウ</t>
    </rPh>
    <rPh sb="149" eb="151">
      <t>ネンスウ</t>
    </rPh>
    <rPh sb="152" eb="154">
      <t>ケイカ</t>
    </rPh>
    <rPh sb="156" eb="158">
      <t>カンキョ</t>
    </rPh>
    <rPh sb="159" eb="161">
      <t>ソンザイ</t>
    </rPh>
    <rPh sb="169" eb="171">
      <t>カンキョ</t>
    </rPh>
    <rPh sb="171" eb="174">
      <t>ロウキュウカ</t>
    </rPh>
    <rPh sb="174" eb="175">
      <t>リツ</t>
    </rPh>
    <rPh sb="176" eb="178">
      <t>カンキョ</t>
    </rPh>
    <rPh sb="178" eb="180">
      <t>カイゼン</t>
    </rPh>
    <rPh sb="180" eb="181">
      <t>リツ</t>
    </rPh>
    <rPh sb="182" eb="184">
      <t>サンテイ</t>
    </rPh>
    <phoneticPr fontId="4"/>
  </si>
  <si>
    <t>　本市の特定環境保全公共下水道事業の各指標を見ると、類似団体の平均値と比べ経営の健全性、効率性は良いように見えますが、実際の収支においては一般会計繰入金に依存し、資金においては公共下水道事業に依存している状況となっています。こうした状況を打破し、持続可能な事業経営を行うためにも、今後の建設投資にあたっては、公共下水道事業と同様に民間的手法を活用した一層の効率化と、水洗化率の向上を目指した施策の導入を検討していきます。
　</t>
    <rPh sb="1" eb="3">
      <t>ホンシ</t>
    </rPh>
    <rPh sb="4" eb="15">
      <t>トクテイカンキョウホゼンコウキョウゲスイドウ</t>
    </rPh>
    <rPh sb="15" eb="17">
      <t>ジギョウ</t>
    </rPh>
    <rPh sb="18" eb="21">
      <t>カクシヒョウ</t>
    </rPh>
    <rPh sb="22" eb="23">
      <t>ミ</t>
    </rPh>
    <rPh sb="35" eb="36">
      <t>クラ</t>
    </rPh>
    <rPh sb="37" eb="39">
      <t>ケイエイ</t>
    </rPh>
    <rPh sb="40" eb="43">
      <t>ケンゼンセイ</t>
    </rPh>
    <rPh sb="44" eb="47">
      <t>コウリツセイ</t>
    </rPh>
    <rPh sb="48" eb="49">
      <t>ヨ</t>
    </rPh>
    <rPh sb="53" eb="54">
      <t>ミ</t>
    </rPh>
    <rPh sb="59" eb="61">
      <t>ジッサイ</t>
    </rPh>
    <rPh sb="62" eb="64">
      <t>シュウシ</t>
    </rPh>
    <rPh sb="69" eb="71">
      <t>イッパン</t>
    </rPh>
    <rPh sb="71" eb="73">
      <t>カイケイ</t>
    </rPh>
    <rPh sb="73" eb="75">
      <t>クリイレ</t>
    </rPh>
    <rPh sb="75" eb="76">
      <t>キン</t>
    </rPh>
    <rPh sb="77" eb="79">
      <t>イゾン</t>
    </rPh>
    <rPh sb="81" eb="83">
      <t>シキン</t>
    </rPh>
    <rPh sb="88" eb="90">
      <t>コウキョウ</t>
    </rPh>
    <rPh sb="90" eb="93">
      <t>ゲスイドウ</t>
    </rPh>
    <rPh sb="93" eb="95">
      <t>ジギョウ</t>
    </rPh>
    <rPh sb="96" eb="98">
      <t>イゾン</t>
    </rPh>
    <rPh sb="102" eb="104">
      <t>ジョウキョウ</t>
    </rPh>
    <rPh sb="116" eb="118">
      <t>ジョウキョウ</t>
    </rPh>
    <rPh sb="119" eb="121">
      <t>ダハ</t>
    </rPh>
    <rPh sb="123" eb="125">
      <t>ジゾク</t>
    </rPh>
    <rPh sb="125" eb="127">
      <t>カノウ</t>
    </rPh>
    <rPh sb="128" eb="130">
      <t>ジギョウ</t>
    </rPh>
    <rPh sb="130" eb="132">
      <t>ケイエイ</t>
    </rPh>
    <rPh sb="133" eb="134">
      <t>オコナ</t>
    </rPh>
    <rPh sb="140" eb="142">
      <t>コンゴ</t>
    </rPh>
    <rPh sb="143" eb="145">
      <t>ケンセツ</t>
    </rPh>
    <rPh sb="145" eb="147">
      <t>トウシ</t>
    </rPh>
    <rPh sb="154" eb="156">
      <t>コウキョウ</t>
    </rPh>
    <rPh sb="156" eb="159">
      <t>ゲスイドウ</t>
    </rPh>
    <rPh sb="159" eb="161">
      <t>ジギョウ</t>
    </rPh>
    <rPh sb="162" eb="164">
      <t>ドウヨウ</t>
    </rPh>
    <rPh sb="165" eb="168">
      <t>ミンカンテキ</t>
    </rPh>
    <rPh sb="168" eb="170">
      <t>シュホウ</t>
    </rPh>
    <rPh sb="171" eb="173">
      <t>カツヨウ</t>
    </rPh>
    <rPh sb="175" eb="177">
      <t>イッソウ</t>
    </rPh>
    <rPh sb="178" eb="180">
      <t>コウリツ</t>
    </rPh>
    <rPh sb="180" eb="181">
      <t>カ</t>
    </rPh>
    <rPh sb="183" eb="186">
      <t>スイセンカ</t>
    </rPh>
    <rPh sb="186" eb="187">
      <t>リツ</t>
    </rPh>
    <rPh sb="188" eb="190">
      <t>コウジョウ</t>
    </rPh>
    <rPh sb="191" eb="193">
      <t>メザ</t>
    </rPh>
    <rPh sb="195" eb="197">
      <t>シサク</t>
    </rPh>
    <rPh sb="198" eb="200">
      <t>ドウニュウ</t>
    </rPh>
    <rPh sb="201" eb="20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</si>
</sst>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1378848"/>
        <c:axId val="41137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411378848"/>
        <c:axId val="411377280"/>
      </c:lineChart>
      <c:dateAx>
        <c:axId val="411378848"/>
        <c:scaling>
          <c:orientation val="minMax"/>
        </c:scaling>
        <c:delete val="1"/>
        <c:axPos val="b"/>
        <c:numFmt formatCode="ge" sourceLinked="1"/>
        <c:majorTickMark val="none"/>
        <c:minorTickMark val="none"/>
        <c:tickLblPos val="none"/>
        <c:crossAx val="411377280"/>
        <c:crosses val="autoZero"/>
        <c:auto val="1"/>
        <c:lblOffset val="100"/>
        <c:baseTimeUnit val="years"/>
      </c:dateAx>
      <c:valAx>
        <c:axId val="41137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3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3994696"/>
        <c:axId val="37399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373994696"/>
        <c:axId val="373994304"/>
      </c:lineChart>
      <c:dateAx>
        <c:axId val="373994696"/>
        <c:scaling>
          <c:orientation val="minMax"/>
        </c:scaling>
        <c:delete val="1"/>
        <c:axPos val="b"/>
        <c:numFmt formatCode="ge" sourceLinked="1"/>
        <c:majorTickMark val="none"/>
        <c:minorTickMark val="none"/>
        <c:tickLblPos val="none"/>
        <c:crossAx val="373994304"/>
        <c:crosses val="autoZero"/>
        <c:auto val="1"/>
        <c:lblOffset val="100"/>
        <c:baseTimeUnit val="years"/>
      </c:dateAx>
      <c:valAx>
        <c:axId val="37399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99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80.739999999999995</c:v>
                </c:pt>
                <c:pt idx="1">
                  <c:v>80.48</c:v>
                </c:pt>
                <c:pt idx="2">
                  <c:v>80</c:v>
                </c:pt>
                <c:pt idx="3">
                  <c:v>79.569999999999993</c:v>
                </c:pt>
                <c:pt idx="4">
                  <c:v>83.44</c:v>
                </c:pt>
              </c:numCache>
            </c:numRef>
          </c:val>
        </c:ser>
        <c:dLbls>
          <c:showLegendKey val="0"/>
          <c:showVal val="0"/>
          <c:showCatName val="0"/>
          <c:showSerName val="0"/>
          <c:showPercent val="0"/>
          <c:showBubbleSize val="0"/>
        </c:dLbls>
        <c:gapWidth val="150"/>
        <c:axId val="373995088"/>
        <c:axId val="373993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373995088"/>
        <c:axId val="373993912"/>
      </c:lineChart>
      <c:dateAx>
        <c:axId val="373995088"/>
        <c:scaling>
          <c:orientation val="minMax"/>
        </c:scaling>
        <c:delete val="1"/>
        <c:axPos val="b"/>
        <c:numFmt formatCode="ge" sourceLinked="1"/>
        <c:majorTickMark val="none"/>
        <c:minorTickMark val="none"/>
        <c:tickLblPos val="none"/>
        <c:crossAx val="373993912"/>
        <c:crosses val="autoZero"/>
        <c:auto val="1"/>
        <c:lblOffset val="100"/>
        <c:baseTimeUnit val="years"/>
      </c:dateAx>
      <c:valAx>
        <c:axId val="37399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99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102.05</c:v>
                </c:pt>
                <c:pt idx="1">
                  <c:v>105.02</c:v>
                </c:pt>
                <c:pt idx="2">
                  <c:v>100.64</c:v>
                </c:pt>
                <c:pt idx="3">
                  <c:v>101.2</c:v>
                </c:pt>
                <c:pt idx="4">
                  <c:v>102.96</c:v>
                </c:pt>
              </c:numCache>
            </c:numRef>
          </c:val>
        </c:ser>
        <c:dLbls>
          <c:showLegendKey val="0"/>
          <c:showVal val="0"/>
          <c:showCatName val="0"/>
          <c:showSerName val="0"/>
          <c:showPercent val="0"/>
          <c:showBubbleSize val="0"/>
        </c:dLbls>
        <c:gapWidth val="150"/>
        <c:axId val="411379240"/>
        <c:axId val="41137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90.33</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411379240"/>
        <c:axId val="411378456"/>
      </c:lineChart>
      <c:dateAx>
        <c:axId val="411379240"/>
        <c:scaling>
          <c:orientation val="minMax"/>
        </c:scaling>
        <c:delete val="1"/>
        <c:axPos val="b"/>
        <c:numFmt formatCode="ge" sourceLinked="1"/>
        <c:majorTickMark val="none"/>
        <c:minorTickMark val="none"/>
        <c:tickLblPos val="none"/>
        <c:crossAx val="411378456"/>
        <c:crosses val="autoZero"/>
        <c:auto val="1"/>
        <c:lblOffset val="100"/>
        <c:baseTimeUnit val="years"/>
      </c:dateAx>
      <c:valAx>
        <c:axId val="41137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37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8.5</c:v>
                </c:pt>
                <c:pt idx="1">
                  <c:v>9.92</c:v>
                </c:pt>
                <c:pt idx="2">
                  <c:v>11.34</c:v>
                </c:pt>
                <c:pt idx="3">
                  <c:v>12.73</c:v>
                </c:pt>
                <c:pt idx="4">
                  <c:v>21.35</c:v>
                </c:pt>
              </c:numCache>
            </c:numRef>
          </c:val>
        </c:ser>
        <c:dLbls>
          <c:showLegendKey val="0"/>
          <c:showVal val="0"/>
          <c:showCatName val="0"/>
          <c:showSerName val="0"/>
          <c:showPercent val="0"/>
          <c:showBubbleSize val="0"/>
        </c:dLbls>
        <c:gapWidth val="150"/>
        <c:axId val="411376888"/>
        <c:axId val="65499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11.43</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411376888"/>
        <c:axId val="654997040"/>
      </c:lineChart>
      <c:dateAx>
        <c:axId val="411376888"/>
        <c:scaling>
          <c:orientation val="minMax"/>
        </c:scaling>
        <c:delete val="1"/>
        <c:axPos val="b"/>
        <c:numFmt formatCode="ge" sourceLinked="1"/>
        <c:majorTickMark val="none"/>
        <c:minorTickMark val="none"/>
        <c:tickLblPos val="none"/>
        <c:crossAx val="654997040"/>
        <c:crosses val="autoZero"/>
        <c:auto val="1"/>
        <c:lblOffset val="100"/>
        <c:baseTimeUnit val="years"/>
      </c:dateAx>
      <c:valAx>
        <c:axId val="65499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37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4996256"/>
        <c:axId val="65499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54996256"/>
        <c:axId val="654999000"/>
      </c:lineChart>
      <c:dateAx>
        <c:axId val="654996256"/>
        <c:scaling>
          <c:orientation val="minMax"/>
        </c:scaling>
        <c:delete val="1"/>
        <c:axPos val="b"/>
        <c:numFmt formatCode="ge" sourceLinked="1"/>
        <c:majorTickMark val="none"/>
        <c:minorTickMark val="none"/>
        <c:tickLblPos val="none"/>
        <c:crossAx val="654999000"/>
        <c:crosses val="autoZero"/>
        <c:auto val="1"/>
        <c:lblOffset val="100"/>
        <c:baseTimeUnit val="years"/>
      </c:dateAx>
      <c:valAx>
        <c:axId val="65499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99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278.24</c:v>
                </c:pt>
                <c:pt idx="1">
                  <c:v>265</c:v>
                </c:pt>
                <c:pt idx="2">
                  <c:v>257.83999999999997</c:v>
                </c:pt>
                <c:pt idx="3">
                  <c:v>258.83999999999997</c:v>
                </c:pt>
                <c:pt idx="4">
                  <c:v>121.95</c:v>
                </c:pt>
              </c:numCache>
            </c:numRef>
          </c:val>
        </c:ser>
        <c:dLbls>
          <c:showLegendKey val="0"/>
          <c:showVal val="0"/>
          <c:showCatName val="0"/>
          <c:showSerName val="0"/>
          <c:showPercent val="0"/>
          <c:showBubbleSize val="0"/>
        </c:dLbls>
        <c:gapWidth val="150"/>
        <c:axId val="654996648"/>
        <c:axId val="43808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245.23</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654996648"/>
        <c:axId val="438085872"/>
      </c:lineChart>
      <c:dateAx>
        <c:axId val="654996648"/>
        <c:scaling>
          <c:orientation val="minMax"/>
        </c:scaling>
        <c:delete val="1"/>
        <c:axPos val="b"/>
        <c:numFmt formatCode="ge" sourceLinked="1"/>
        <c:majorTickMark val="none"/>
        <c:minorTickMark val="none"/>
        <c:tickLblPos val="none"/>
        <c:crossAx val="438085872"/>
        <c:crosses val="autoZero"/>
        <c:auto val="1"/>
        <c:lblOffset val="100"/>
        <c:baseTimeUnit val="years"/>
      </c:dateAx>
      <c:valAx>
        <c:axId val="43808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99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9.61</c:v>
                </c:pt>
                <c:pt idx="1">
                  <c:v>9.31</c:v>
                </c:pt>
                <c:pt idx="2">
                  <c:v>8.75</c:v>
                </c:pt>
                <c:pt idx="3">
                  <c:v>10.29</c:v>
                </c:pt>
                <c:pt idx="4">
                  <c:v>12.18</c:v>
                </c:pt>
              </c:numCache>
            </c:numRef>
          </c:val>
        </c:ser>
        <c:dLbls>
          <c:showLegendKey val="0"/>
          <c:showVal val="0"/>
          <c:showCatName val="0"/>
          <c:showSerName val="0"/>
          <c:showPercent val="0"/>
          <c:showBubbleSize val="0"/>
        </c:dLbls>
        <c:gapWidth val="150"/>
        <c:axId val="325174872"/>
        <c:axId val="3251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477.59</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325174872"/>
        <c:axId val="325175264"/>
      </c:lineChart>
      <c:dateAx>
        <c:axId val="325174872"/>
        <c:scaling>
          <c:orientation val="minMax"/>
        </c:scaling>
        <c:delete val="1"/>
        <c:axPos val="b"/>
        <c:numFmt formatCode="ge" sourceLinked="1"/>
        <c:majorTickMark val="none"/>
        <c:minorTickMark val="none"/>
        <c:tickLblPos val="none"/>
        <c:crossAx val="325175264"/>
        <c:crosses val="autoZero"/>
        <c:auto val="1"/>
        <c:lblOffset val="100"/>
        <c:baseTimeUnit val="years"/>
      </c:dateAx>
      <c:valAx>
        <c:axId val="3251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17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2476.67</c:v>
                </c:pt>
                <c:pt idx="1">
                  <c:v>2481.86</c:v>
                </c:pt>
                <c:pt idx="2">
                  <c:v>1774.62</c:v>
                </c:pt>
                <c:pt idx="3">
                  <c:v>2110.5100000000002</c:v>
                </c:pt>
                <c:pt idx="4">
                  <c:v>2506.69</c:v>
                </c:pt>
              </c:numCache>
            </c:numRef>
          </c:val>
        </c:ser>
        <c:dLbls>
          <c:showLegendKey val="0"/>
          <c:showVal val="0"/>
          <c:showCatName val="0"/>
          <c:showSerName val="0"/>
          <c:showPercent val="0"/>
          <c:showBubbleSize val="0"/>
        </c:dLbls>
        <c:gapWidth val="150"/>
        <c:axId val="326825968"/>
        <c:axId val="41166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326825968"/>
        <c:axId val="411669448"/>
      </c:lineChart>
      <c:dateAx>
        <c:axId val="326825968"/>
        <c:scaling>
          <c:orientation val="minMax"/>
        </c:scaling>
        <c:delete val="1"/>
        <c:axPos val="b"/>
        <c:numFmt formatCode="ge" sourceLinked="1"/>
        <c:majorTickMark val="none"/>
        <c:minorTickMark val="none"/>
        <c:tickLblPos val="none"/>
        <c:crossAx val="411669448"/>
        <c:crosses val="autoZero"/>
        <c:auto val="1"/>
        <c:lblOffset val="100"/>
        <c:baseTimeUnit val="years"/>
      </c:dateAx>
      <c:valAx>
        <c:axId val="41166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82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72.040000000000006</c:v>
                </c:pt>
                <c:pt idx="1">
                  <c:v>74.48</c:v>
                </c:pt>
                <c:pt idx="2">
                  <c:v>93.19</c:v>
                </c:pt>
                <c:pt idx="3">
                  <c:v>75.64</c:v>
                </c:pt>
                <c:pt idx="4">
                  <c:v>80.36</c:v>
                </c:pt>
              </c:numCache>
            </c:numRef>
          </c:val>
        </c:ser>
        <c:dLbls>
          <c:showLegendKey val="0"/>
          <c:showVal val="0"/>
          <c:showCatName val="0"/>
          <c:showSerName val="0"/>
          <c:showPercent val="0"/>
          <c:showBubbleSize val="0"/>
        </c:dLbls>
        <c:gapWidth val="150"/>
        <c:axId val="411668272"/>
        <c:axId val="41166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411668272"/>
        <c:axId val="411668664"/>
      </c:lineChart>
      <c:dateAx>
        <c:axId val="411668272"/>
        <c:scaling>
          <c:orientation val="minMax"/>
        </c:scaling>
        <c:delete val="1"/>
        <c:axPos val="b"/>
        <c:numFmt formatCode="ge" sourceLinked="1"/>
        <c:majorTickMark val="none"/>
        <c:minorTickMark val="none"/>
        <c:tickLblPos val="none"/>
        <c:crossAx val="411668664"/>
        <c:crosses val="autoZero"/>
        <c:auto val="1"/>
        <c:lblOffset val="100"/>
        <c:baseTimeUnit val="years"/>
      </c:dateAx>
      <c:valAx>
        <c:axId val="41166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66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262.05</c:v>
                </c:pt>
                <c:pt idx="1">
                  <c:v>251.08</c:v>
                </c:pt>
                <c:pt idx="2">
                  <c:v>202.68</c:v>
                </c:pt>
                <c:pt idx="3">
                  <c:v>212.62</c:v>
                </c:pt>
                <c:pt idx="4">
                  <c:v>201.37</c:v>
                </c:pt>
              </c:numCache>
            </c:numRef>
          </c:val>
        </c:ser>
        <c:dLbls>
          <c:showLegendKey val="0"/>
          <c:showVal val="0"/>
          <c:showCatName val="0"/>
          <c:showSerName val="0"/>
          <c:showPercent val="0"/>
          <c:showBubbleSize val="0"/>
        </c:dLbls>
        <c:gapWidth val="150"/>
        <c:axId val="411671016"/>
        <c:axId val="41167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411671016"/>
        <c:axId val="411671408"/>
      </c:lineChart>
      <c:dateAx>
        <c:axId val="411671016"/>
        <c:scaling>
          <c:orientation val="minMax"/>
        </c:scaling>
        <c:delete val="1"/>
        <c:axPos val="b"/>
        <c:numFmt formatCode="ge" sourceLinked="1"/>
        <c:majorTickMark val="none"/>
        <c:minorTickMark val="none"/>
        <c:tickLblPos val="none"/>
        <c:crossAx val="411671408"/>
        <c:crosses val="autoZero"/>
        <c:auto val="1"/>
        <c:lblOffset val="100"/>
        <c:baseTimeUnit val="years"/>
      </c:dateAx>
      <c:valAx>
        <c:axId val="41167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67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秋田県　大館市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76769</v>
      </c>
      <c r="AM8" s="47"/>
      <c r="AN8" s="47"/>
      <c r="AO8" s="47"/>
      <c r="AP8" s="47"/>
      <c r="AQ8" s="47"/>
      <c r="AR8" s="47"/>
      <c r="AS8" s="47"/>
      <c r="AT8" s="43">
        <f>データ!S6</f>
        <v>913.22</v>
      </c>
      <c r="AU8" s="43"/>
      <c r="AV8" s="43"/>
      <c r="AW8" s="43"/>
      <c r="AX8" s="43"/>
      <c r="AY8" s="43"/>
      <c r="AZ8" s="43"/>
      <c r="BA8" s="43"/>
      <c r="BB8" s="43">
        <f>データ!T6</f>
        <v>84.06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46.85</v>
      </c>
      <c r="J10" s="43"/>
      <c r="K10" s="43"/>
      <c r="L10" s="43"/>
      <c r="M10" s="43"/>
      <c r="N10" s="43"/>
      <c r="O10" s="43"/>
      <c r="P10" s="43">
        <f>データ!O6</f>
        <v>5.66</v>
      </c>
      <c r="Q10" s="43"/>
      <c r="R10" s="43"/>
      <c r="S10" s="43"/>
      <c r="T10" s="43"/>
      <c r="U10" s="43"/>
      <c r="V10" s="43"/>
      <c r="W10" s="43">
        <f>データ!P6</f>
        <v>98.91</v>
      </c>
      <c r="X10" s="43"/>
      <c r="Y10" s="43"/>
      <c r="Z10" s="43"/>
      <c r="AA10" s="43"/>
      <c r="AB10" s="43"/>
      <c r="AC10" s="43"/>
      <c r="AD10" s="47">
        <f>データ!Q6</f>
        <v>3132</v>
      </c>
      <c r="AE10" s="47"/>
      <c r="AF10" s="47"/>
      <c r="AG10" s="47"/>
      <c r="AH10" s="47"/>
      <c r="AI10" s="47"/>
      <c r="AJ10" s="47"/>
      <c r="AK10" s="2"/>
      <c r="AL10" s="47">
        <f>データ!U6</f>
        <v>4306</v>
      </c>
      <c r="AM10" s="47"/>
      <c r="AN10" s="47"/>
      <c r="AO10" s="47"/>
      <c r="AP10" s="47"/>
      <c r="AQ10" s="47"/>
      <c r="AR10" s="47"/>
      <c r="AS10" s="47"/>
      <c r="AT10" s="43">
        <f>データ!V6</f>
        <v>2.38</v>
      </c>
      <c r="AU10" s="43"/>
      <c r="AV10" s="43"/>
      <c r="AW10" s="43"/>
      <c r="AX10" s="43"/>
      <c r="AY10" s="43"/>
      <c r="AZ10" s="43"/>
      <c r="BA10" s="43"/>
      <c r="BB10" s="43">
        <f>データ!W6</f>
        <v>1809.24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52043</v>
      </c>
      <c r="D6" s="31">
        <f t="shared" si="3"/>
        <v>46</v>
      </c>
      <c r="E6" s="31">
        <f t="shared" si="3"/>
        <v>17</v>
      </c>
      <c r="F6" s="31">
        <f t="shared" si="3"/>
        <v>4</v>
      </c>
      <c r="G6" s="31">
        <f t="shared" si="3"/>
        <v>0</v>
      </c>
      <c r="H6" s="31" t="str">
        <f t="shared" si="3"/>
        <v>秋田県　大館市</v>
      </c>
      <c r="I6" s="31" t="str">
        <f t="shared" si="3"/>
        <v>法適用</v>
      </c>
      <c r="J6" s="31" t="str">
        <f t="shared" si="3"/>
        <v>下水道事業</v>
      </c>
      <c r="K6" s="31" t="str">
        <f t="shared" si="3"/>
        <v>特定環境保全公共下水道</v>
      </c>
      <c r="L6" s="31" t="str">
        <f t="shared" si="3"/>
        <v>D2</v>
      </c>
      <c r="M6" s="32" t="str">
        <f t="shared" si="3"/>
        <v>-</v>
      </c>
      <c r="N6" s="32">
        <f t="shared" si="3"/>
        <v>46.85</v>
      </c>
      <c r="O6" s="32">
        <f t="shared" si="3"/>
        <v>5.66</v>
      </c>
      <c r="P6" s="32">
        <f t="shared" si="3"/>
        <v>98.91</v>
      </c>
      <c r="Q6" s="32">
        <f t="shared" si="3"/>
        <v>3132</v>
      </c>
      <c r="R6" s="32">
        <f t="shared" si="3"/>
        <v>76769</v>
      </c>
      <c r="S6" s="32">
        <f t="shared" si="3"/>
        <v>913.22</v>
      </c>
      <c r="T6" s="32">
        <f t="shared" si="3"/>
        <v>84.06</v>
      </c>
      <c r="U6" s="32">
        <f t="shared" si="3"/>
        <v>4306</v>
      </c>
      <c r="V6" s="32">
        <f t="shared" si="3"/>
        <v>2.38</v>
      </c>
      <c r="W6" s="32">
        <f t="shared" si="3"/>
        <v>1809.24</v>
      </c>
      <c r="X6" s="33">
        <f>IF(X7="",NA(),X7)</f>
        <v>102.05</v>
      </c>
      <c r="Y6" s="33">
        <f t="shared" ref="Y6:AG6" si="4">IF(Y7="",NA(),Y7)</f>
        <v>105.02</v>
      </c>
      <c r="Z6" s="33">
        <f t="shared" si="4"/>
        <v>100.64</v>
      </c>
      <c r="AA6" s="33">
        <f t="shared" si="4"/>
        <v>101.2</v>
      </c>
      <c r="AB6" s="33">
        <f t="shared" si="4"/>
        <v>102.96</v>
      </c>
      <c r="AC6" s="33">
        <f t="shared" si="4"/>
        <v>90.33</v>
      </c>
      <c r="AD6" s="33">
        <f t="shared" si="4"/>
        <v>91.52</v>
      </c>
      <c r="AE6" s="33">
        <f t="shared" si="4"/>
        <v>94.73</v>
      </c>
      <c r="AF6" s="33">
        <f t="shared" si="4"/>
        <v>96.59</v>
      </c>
      <c r="AG6" s="33">
        <f t="shared" si="4"/>
        <v>101.24</v>
      </c>
      <c r="AH6" s="32" t="str">
        <f>IF(AH7="","",IF(AH7="-","【-】","【"&amp;SUBSTITUTE(TEXT(AH7,"#,##0.00"),"-","△")&amp;"】"))</f>
        <v>【99.53】</v>
      </c>
      <c r="AI6" s="33">
        <f>IF(AI7="",NA(),AI7)</f>
        <v>278.24</v>
      </c>
      <c r="AJ6" s="33">
        <f t="shared" ref="AJ6:AR6" si="5">IF(AJ7="",NA(),AJ7)</f>
        <v>265</v>
      </c>
      <c r="AK6" s="33">
        <f t="shared" si="5"/>
        <v>257.83999999999997</v>
      </c>
      <c r="AL6" s="33">
        <f t="shared" si="5"/>
        <v>258.83999999999997</v>
      </c>
      <c r="AM6" s="33">
        <f t="shared" si="5"/>
        <v>121.95</v>
      </c>
      <c r="AN6" s="33">
        <f t="shared" si="5"/>
        <v>245.23</v>
      </c>
      <c r="AO6" s="33">
        <f t="shared" si="5"/>
        <v>243.86</v>
      </c>
      <c r="AP6" s="33">
        <f t="shared" si="5"/>
        <v>236.15</v>
      </c>
      <c r="AQ6" s="33">
        <f t="shared" si="5"/>
        <v>232.81</v>
      </c>
      <c r="AR6" s="33">
        <f t="shared" si="5"/>
        <v>184.13</v>
      </c>
      <c r="AS6" s="32" t="str">
        <f>IF(AS7="","",IF(AS7="-","【-】","【"&amp;SUBSTITUTE(TEXT(AS7,"#,##0.00"),"-","△")&amp;"】"))</f>
        <v>【154.95】</v>
      </c>
      <c r="AT6" s="33">
        <f>IF(AT7="",NA(),AT7)</f>
        <v>9.61</v>
      </c>
      <c r="AU6" s="33">
        <f t="shared" ref="AU6:BC6" si="6">IF(AU7="",NA(),AU7)</f>
        <v>9.31</v>
      </c>
      <c r="AV6" s="33">
        <f t="shared" si="6"/>
        <v>8.75</v>
      </c>
      <c r="AW6" s="33">
        <f t="shared" si="6"/>
        <v>10.29</v>
      </c>
      <c r="AX6" s="33">
        <f t="shared" si="6"/>
        <v>12.18</v>
      </c>
      <c r="AY6" s="33">
        <f t="shared" si="6"/>
        <v>477.59</v>
      </c>
      <c r="AZ6" s="33">
        <f t="shared" si="6"/>
        <v>341.28</v>
      </c>
      <c r="BA6" s="33">
        <f t="shared" si="6"/>
        <v>243.58</v>
      </c>
      <c r="BB6" s="33">
        <f t="shared" si="6"/>
        <v>290.19</v>
      </c>
      <c r="BC6" s="33">
        <f t="shared" si="6"/>
        <v>63.22</v>
      </c>
      <c r="BD6" s="32" t="str">
        <f>IF(BD7="","",IF(BD7="-","【-】","【"&amp;SUBSTITUTE(TEXT(BD7,"#,##0.00"),"-","△")&amp;"】"))</f>
        <v>【59.45】</v>
      </c>
      <c r="BE6" s="33">
        <f>IF(BE7="",NA(),BE7)</f>
        <v>2476.67</v>
      </c>
      <c r="BF6" s="33">
        <f t="shared" ref="BF6:BN6" si="7">IF(BF7="",NA(),BF7)</f>
        <v>2481.86</v>
      </c>
      <c r="BG6" s="33">
        <f t="shared" si="7"/>
        <v>1774.62</v>
      </c>
      <c r="BH6" s="33">
        <f t="shared" si="7"/>
        <v>2110.5100000000002</v>
      </c>
      <c r="BI6" s="33">
        <f t="shared" si="7"/>
        <v>2506.69</v>
      </c>
      <c r="BJ6" s="33">
        <f t="shared" si="7"/>
        <v>1812.65</v>
      </c>
      <c r="BK6" s="33">
        <f t="shared" si="7"/>
        <v>1764.87</v>
      </c>
      <c r="BL6" s="33">
        <f t="shared" si="7"/>
        <v>1622.51</v>
      </c>
      <c r="BM6" s="33">
        <f t="shared" si="7"/>
        <v>1569.13</v>
      </c>
      <c r="BN6" s="33">
        <f t="shared" si="7"/>
        <v>1436</v>
      </c>
      <c r="BO6" s="32" t="str">
        <f>IF(BO7="","",IF(BO7="-","【-】","【"&amp;SUBSTITUTE(TEXT(BO7,"#,##0.00"),"-","△")&amp;"】"))</f>
        <v>【1,479.31】</v>
      </c>
      <c r="BP6" s="33">
        <f>IF(BP7="",NA(),BP7)</f>
        <v>72.040000000000006</v>
      </c>
      <c r="BQ6" s="33">
        <f t="shared" ref="BQ6:BY6" si="8">IF(BQ7="",NA(),BQ7)</f>
        <v>74.48</v>
      </c>
      <c r="BR6" s="33">
        <f t="shared" si="8"/>
        <v>93.19</v>
      </c>
      <c r="BS6" s="33">
        <f t="shared" si="8"/>
        <v>75.64</v>
      </c>
      <c r="BT6" s="33">
        <f t="shared" si="8"/>
        <v>80.36</v>
      </c>
      <c r="BU6" s="33">
        <f t="shared" si="8"/>
        <v>59.35</v>
      </c>
      <c r="BV6" s="33">
        <f t="shared" si="8"/>
        <v>60.75</v>
      </c>
      <c r="BW6" s="33">
        <f t="shared" si="8"/>
        <v>62.83</v>
      </c>
      <c r="BX6" s="33">
        <f t="shared" si="8"/>
        <v>64.63</v>
      </c>
      <c r="BY6" s="33">
        <f t="shared" si="8"/>
        <v>66.56</v>
      </c>
      <c r="BZ6" s="32" t="str">
        <f>IF(BZ7="","",IF(BZ7="-","【-】","【"&amp;SUBSTITUTE(TEXT(BZ7,"#,##0.00"),"-","△")&amp;"】"))</f>
        <v>【63.50】</v>
      </c>
      <c r="CA6" s="33">
        <f>IF(CA7="",NA(),CA7)</f>
        <v>262.05</v>
      </c>
      <c r="CB6" s="33">
        <f t="shared" ref="CB6:CJ6" si="9">IF(CB7="",NA(),CB7)</f>
        <v>251.08</v>
      </c>
      <c r="CC6" s="33">
        <f t="shared" si="9"/>
        <v>202.68</v>
      </c>
      <c r="CD6" s="33">
        <f t="shared" si="9"/>
        <v>212.62</v>
      </c>
      <c r="CE6" s="33">
        <f t="shared" si="9"/>
        <v>201.37</v>
      </c>
      <c r="CF6" s="33">
        <f t="shared" si="9"/>
        <v>260.48</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40.56</v>
      </c>
      <c r="CR6" s="33">
        <f t="shared" si="10"/>
        <v>41.59</v>
      </c>
      <c r="CS6" s="33">
        <f t="shared" si="10"/>
        <v>42.31</v>
      </c>
      <c r="CT6" s="33">
        <f t="shared" si="10"/>
        <v>43.65</v>
      </c>
      <c r="CU6" s="33">
        <f t="shared" si="10"/>
        <v>43.58</v>
      </c>
      <c r="CV6" s="32" t="str">
        <f>IF(CV7="","",IF(CV7="-","【-】","【"&amp;SUBSTITUTE(TEXT(CV7,"#,##0.00"),"-","△")&amp;"】"))</f>
        <v>【41.06】</v>
      </c>
      <c r="CW6" s="33">
        <f>IF(CW7="",NA(),CW7)</f>
        <v>80.739999999999995</v>
      </c>
      <c r="CX6" s="33">
        <f t="shared" ref="CX6:DF6" si="11">IF(CX7="",NA(),CX7)</f>
        <v>80.48</v>
      </c>
      <c r="CY6" s="33">
        <f t="shared" si="11"/>
        <v>80</v>
      </c>
      <c r="CZ6" s="33">
        <f t="shared" si="11"/>
        <v>79.569999999999993</v>
      </c>
      <c r="DA6" s="33">
        <f t="shared" si="11"/>
        <v>83.44</v>
      </c>
      <c r="DB6" s="33">
        <f t="shared" si="11"/>
        <v>79.88</v>
      </c>
      <c r="DC6" s="33">
        <f t="shared" si="11"/>
        <v>80.47</v>
      </c>
      <c r="DD6" s="33">
        <f t="shared" si="11"/>
        <v>81.3</v>
      </c>
      <c r="DE6" s="33">
        <f t="shared" si="11"/>
        <v>82.2</v>
      </c>
      <c r="DF6" s="33">
        <f t="shared" si="11"/>
        <v>82.35</v>
      </c>
      <c r="DG6" s="32" t="str">
        <f>IF(DG7="","",IF(DG7="-","【-】","【"&amp;SUBSTITUTE(TEXT(DG7,"#,##0.00"),"-","△")&amp;"】"))</f>
        <v>【80.39】</v>
      </c>
      <c r="DH6" s="33">
        <f>IF(DH7="",NA(),DH7)</f>
        <v>8.5</v>
      </c>
      <c r="DI6" s="33">
        <f t="shared" ref="DI6:DQ6" si="12">IF(DI7="",NA(),DI7)</f>
        <v>9.92</v>
      </c>
      <c r="DJ6" s="33">
        <f t="shared" si="12"/>
        <v>11.34</v>
      </c>
      <c r="DK6" s="33">
        <f t="shared" si="12"/>
        <v>12.73</v>
      </c>
      <c r="DL6" s="33">
        <f t="shared" si="12"/>
        <v>21.35</v>
      </c>
      <c r="DM6" s="33">
        <f t="shared" si="12"/>
        <v>11.43</v>
      </c>
      <c r="DN6" s="33">
        <f t="shared" si="12"/>
        <v>11.86</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7" s="34" customFormat="1">
      <c r="A7" s="26"/>
      <c r="B7" s="35">
        <v>2014</v>
      </c>
      <c r="C7" s="35">
        <v>52043</v>
      </c>
      <c r="D7" s="35">
        <v>46</v>
      </c>
      <c r="E7" s="35">
        <v>17</v>
      </c>
      <c r="F7" s="35">
        <v>4</v>
      </c>
      <c r="G7" s="35">
        <v>0</v>
      </c>
      <c r="H7" s="35" t="s">
        <v>96</v>
      </c>
      <c r="I7" s="35" t="s">
        <v>97</v>
      </c>
      <c r="J7" s="35" t="s">
        <v>98</v>
      </c>
      <c r="K7" s="35" t="s">
        <v>99</v>
      </c>
      <c r="L7" s="35" t="s">
        <v>100</v>
      </c>
      <c r="M7" s="36" t="s">
        <v>101</v>
      </c>
      <c r="N7" s="36">
        <v>46.85</v>
      </c>
      <c r="O7" s="36">
        <v>5.66</v>
      </c>
      <c r="P7" s="36">
        <v>98.91</v>
      </c>
      <c r="Q7" s="36">
        <v>3132</v>
      </c>
      <c r="R7" s="36">
        <v>76769</v>
      </c>
      <c r="S7" s="36">
        <v>913.22</v>
      </c>
      <c r="T7" s="36">
        <v>84.06</v>
      </c>
      <c r="U7" s="36">
        <v>4306</v>
      </c>
      <c r="V7" s="36">
        <v>2.38</v>
      </c>
      <c r="W7" s="36">
        <v>1809.24</v>
      </c>
      <c r="X7" s="36">
        <v>102.05</v>
      </c>
      <c r="Y7" s="36">
        <v>105.02</v>
      </c>
      <c r="Z7" s="36">
        <v>100.64</v>
      </c>
      <c r="AA7" s="36">
        <v>101.2</v>
      </c>
      <c r="AB7" s="36">
        <v>102.96</v>
      </c>
      <c r="AC7" s="36">
        <v>90.33</v>
      </c>
      <c r="AD7" s="36">
        <v>91.52</v>
      </c>
      <c r="AE7" s="36">
        <v>94.73</v>
      </c>
      <c r="AF7" s="36">
        <v>96.59</v>
      </c>
      <c r="AG7" s="36">
        <v>101.24</v>
      </c>
      <c r="AH7" s="36">
        <v>99.53</v>
      </c>
      <c r="AI7" s="36">
        <v>278.24</v>
      </c>
      <c r="AJ7" s="36">
        <v>265</v>
      </c>
      <c r="AK7" s="36">
        <v>257.83999999999997</v>
      </c>
      <c r="AL7" s="36">
        <v>258.83999999999997</v>
      </c>
      <c r="AM7" s="36">
        <v>121.95</v>
      </c>
      <c r="AN7" s="36">
        <v>245.23</v>
      </c>
      <c r="AO7" s="36">
        <v>243.86</v>
      </c>
      <c r="AP7" s="36">
        <v>236.15</v>
      </c>
      <c r="AQ7" s="36">
        <v>232.81</v>
      </c>
      <c r="AR7" s="36">
        <v>184.13</v>
      </c>
      <c r="AS7" s="36">
        <v>154.94999999999999</v>
      </c>
      <c r="AT7" s="36">
        <v>9.61</v>
      </c>
      <c r="AU7" s="36">
        <v>9.31</v>
      </c>
      <c r="AV7" s="36">
        <v>8.75</v>
      </c>
      <c r="AW7" s="36">
        <v>10.29</v>
      </c>
      <c r="AX7" s="36">
        <v>12.18</v>
      </c>
      <c r="AY7" s="36">
        <v>477.59</v>
      </c>
      <c r="AZ7" s="36">
        <v>341.28</v>
      </c>
      <c r="BA7" s="36">
        <v>243.58</v>
      </c>
      <c r="BB7" s="36">
        <v>290.19</v>
      </c>
      <c r="BC7" s="36">
        <v>63.22</v>
      </c>
      <c r="BD7" s="36">
        <v>59.45</v>
      </c>
      <c r="BE7" s="36">
        <v>2476.67</v>
      </c>
      <c r="BF7" s="36">
        <v>2481.86</v>
      </c>
      <c r="BG7" s="36">
        <v>1774.62</v>
      </c>
      <c r="BH7" s="36">
        <v>2110.5100000000002</v>
      </c>
      <c r="BI7" s="36">
        <v>2506.69</v>
      </c>
      <c r="BJ7" s="36">
        <v>1812.65</v>
      </c>
      <c r="BK7" s="36">
        <v>1764.87</v>
      </c>
      <c r="BL7" s="36">
        <v>1622.51</v>
      </c>
      <c r="BM7" s="36">
        <v>1569.13</v>
      </c>
      <c r="BN7" s="36">
        <v>1436</v>
      </c>
      <c r="BO7" s="36">
        <v>1479.31</v>
      </c>
      <c r="BP7" s="36">
        <v>72.040000000000006</v>
      </c>
      <c r="BQ7" s="36">
        <v>74.48</v>
      </c>
      <c r="BR7" s="36">
        <v>93.19</v>
      </c>
      <c r="BS7" s="36">
        <v>75.64</v>
      </c>
      <c r="BT7" s="36">
        <v>80.36</v>
      </c>
      <c r="BU7" s="36">
        <v>59.35</v>
      </c>
      <c r="BV7" s="36">
        <v>60.75</v>
      </c>
      <c r="BW7" s="36">
        <v>62.83</v>
      </c>
      <c r="BX7" s="36">
        <v>64.63</v>
      </c>
      <c r="BY7" s="36">
        <v>66.56</v>
      </c>
      <c r="BZ7" s="36">
        <v>63.5</v>
      </c>
      <c r="CA7" s="36">
        <v>262.05</v>
      </c>
      <c r="CB7" s="36">
        <v>251.08</v>
      </c>
      <c r="CC7" s="36">
        <v>202.68</v>
      </c>
      <c r="CD7" s="36">
        <v>212.62</v>
      </c>
      <c r="CE7" s="36">
        <v>201.37</v>
      </c>
      <c r="CF7" s="36">
        <v>260.48</v>
      </c>
      <c r="CG7" s="36">
        <v>256</v>
      </c>
      <c r="CH7" s="36">
        <v>250.43</v>
      </c>
      <c r="CI7" s="36">
        <v>245.75</v>
      </c>
      <c r="CJ7" s="36">
        <v>244.29</v>
      </c>
      <c r="CK7" s="36">
        <v>253.12</v>
      </c>
      <c r="CL7" s="36" t="s">
        <v>101</v>
      </c>
      <c r="CM7" s="36" t="s">
        <v>101</v>
      </c>
      <c r="CN7" s="36" t="s">
        <v>101</v>
      </c>
      <c r="CO7" s="36" t="s">
        <v>101</v>
      </c>
      <c r="CP7" s="36" t="s">
        <v>101</v>
      </c>
      <c r="CQ7" s="36">
        <v>40.56</v>
      </c>
      <c r="CR7" s="36">
        <v>41.59</v>
      </c>
      <c r="CS7" s="36">
        <v>42.31</v>
      </c>
      <c r="CT7" s="36">
        <v>43.65</v>
      </c>
      <c r="CU7" s="36">
        <v>43.58</v>
      </c>
      <c r="CV7" s="36">
        <v>41.06</v>
      </c>
      <c r="CW7" s="36">
        <v>80.739999999999995</v>
      </c>
      <c r="CX7" s="36">
        <v>80.48</v>
      </c>
      <c r="CY7" s="36">
        <v>80</v>
      </c>
      <c r="CZ7" s="36">
        <v>79.569999999999993</v>
      </c>
      <c r="DA7" s="36">
        <v>83.44</v>
      </c>
      <c r="DB7" s="36">
        <v>79.88</v>
      </c>
      <c r="DC7" s="36">
        <v>80.47</v>
      </c>
      <c r="DD7" s="36">
        <v>81.3</v>
      </c>
      <c r="DE7" s="36">
        <v>82.2</v>
      </c>
      <c r="DF7" s="36">
        <v>82.35</v>
      </c>
      <c r="DG7" s="36">
        <v>80.39</v>
      </c>
      <c r="DH7" s="36">
        <v>8.5</v>
      </c>
      <c r="DI7" s="36">
        <v>9.92</v>
      </c>
      <c r="DJ7" s="36">
        <v>11.34</v>
      </c>
      <c r="DK7" s="36">
        <v>12.73</v>
      </c>
      <c r="DL7" s="36">
        <v>21.35</v>
      </c>
      <c r="DM7" s="36">
        <v>11.43</v>
      </c>
      <c r="DN7" s="36">
        <v>11.86</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0.1</v>
      </c>
      <c r="EJ7" s="36">
        <v>0.1</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大館市</cp:lastModifiedBy>
  <cp:lastPrinted>2016-02-16T01:14:57Z</cp:lastPrinted>
  <dcterms:created xsi:type="dcterms:W3CDTF">2016-02-03T07:46:26Z</dcterms:created>
  <dcterms:modified xsi:type="dcterms:W3CDTF">2017-02-24T04:31:50Z</dcterms:modified>
  <cp:category/>
</cp:coreProperties>
</file>