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48\Desktop\新しいフォルダー\"/>
    </mc:Choice>
  </mc:AlternateContent>
  <workbookProtection workbookPassword="8649" lockStructure="1"/>
  <bookViews>
    <workbookView xWindow="0" yWindow="0" windowWidth="2049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<sst xmlns="http://schemas.openxmlformats.org/spreadsheetml/2006/main" count="225" uniqueCount="110">
  <si>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</si>
  <si>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</si>
  <si>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</si>
  <si>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</si>
  <si>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</si>
  <si>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</si>
  <si>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</si>
  <si>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</si>
  <si>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</si>
  <si>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</si>
  <si>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</si>
  <si>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</si>
  <si>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</si>
  <si>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</si>
  <si>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</si>
  <si>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</si>
  <si>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</si>
  <si>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</si>
  <si>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</si>
  <si>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</si>
  <si>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</si>
  <si>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</si>
  <si>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</si>
  <si>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</si>
  <si>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</si>
  <si>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</si>
  <si>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</si>
  <si>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</si>
  <si>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</si>
  <si>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</si>
  <si>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</si>
  <si>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</si>
  <si>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</si>
  <si>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</si>
  <si>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</si>
  <si>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</si>
  <si>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</si>
  <si>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</si>
  <si>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</si>
  <si>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</si>
  <si>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</si>
  <si>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</si>
  <si>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</si>
  <si>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</si>
  <si>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</si>
  <si>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</si>
  <si>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</si>
  <si>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</si>
  <si>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</si>
  <si>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</si>
  <si>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</si>
  <si>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</si>
  <si>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</si>
  <si>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</si>
  <si>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</si>
  <si>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</si>
  <si>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</si>
  <si>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</si>
  <si>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</si>
  <si>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</si>
  <si>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</si>
  <si>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</si>
  <si>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</si>
  <si>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</si>
  <si>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</si>
  <si>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</si>
  <si>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</si>
  <si>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</si>
  <si>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</si>
  <si>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</si>
  <si>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</si>
  <si>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</si>
  <si>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</si>
  <si>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</si>
  <si>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</si>
  <si>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</si>
  <si>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</si>
  <si>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</si>
  <si>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</si>
  <si>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</si>
  <si>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</si>
  <si>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</si>
  <si>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</si>
  <si>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</si>
  <si>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</si>
  <si>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</si>
  <si>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</si>
  <si>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</si>
  <si>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</si>
  <si>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</si>
  <si>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</si>
  <si>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</si>
  <si>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</si>
  <si>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</si>
  <si>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</si>
  <si>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</si>
  <si>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大館市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</si>
  <si>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</si>
  <si>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</si>
  <si>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</si>
  <si>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</si>
  <si>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</si>
  <si>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</si>
  <si>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</si>
  <si>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</si>
  <si>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</si>
  <si>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</si>
  <si>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健全性についての項目のうち、①経常収支比率から③流動比率までの3項目で悪化しておりますが、これは他会計繰入金の減少によるところが大きく、地方公営企業操出基準に定める繰入金のうち「高資本費対策に要する経費」基準額の減少に伴うものです。この要因は、基準額算元である平成25年度の資本費平準化債の借入額が大きかったことにより、相対的に当該経費の基準額が減少したためで、平成26年度以降も借入額が増加していることから、これら項目の数値も同程度の水準で推移する見込みです。④企業債残高対事業規模比率は改善していますが、これは当初の整備計画の終了に伴い今年度の企業債の借入が発生しなかったために企業債残高が大きく減少し、比率を引き下げたものです。平成30年度までは建設工事が予定されていないため、来年度以降も改善する見込みです。
　効率性については、⑤経費回収率、⑥汚水処理原価及び⑧水洗化率とも改善しており、また、類似団体との比較でも良い数値を示しています。これは、「現在水洗便所設置済人口」の増加に伴い水洗化率が上昇し、それにより有収水量が増加したことで汚水処理の効率化が図られ、汚水処理原価が引き下げられ、さらに、下水道使用料も増加したことで経費回収率が改善したものです。ただし、平成33年度までは処理区域の拡大が予定されていないため、水洗化率の大幅な伸びは見込めず、当面は現状維持し、処理区域の拡大に合わせて経費回収率100％の達成に努めます。</t>
    <rPh sb="1" eb="4">
      <t>ケンゼンセイ</t>
    </rPh>
    <rPh sb="9" eb="11">
      <t>コウモク</t>
    </rPh>
    <rPh sb="16" eb="22">
      <t>ケイジョウシュウシヒリツ</t>
    </rPh>
    <rPh sb="25" eb="27">
      <t>リュウドウ</t>
    </rPh>
    <rPh sb="27" eb="29">
      <t>ヒリツ</t>
    </rPh>
    <rPh sb="33" eb="35">
      <t>コウモク</t>
    </rPh>
    <rPh sb="36" eb="38">
      <t>アッカ</t>
    </rPh>
    <rPh sb="69" eb="75">
      <t>チホウコウエイキギョウ</t>
    </rPh>
    <rPh sb="83" eb="85">
      <t>クリイレ</t>
    </rPh>
    <rPh sb="85" eb="86">
      <t>キン</t>
    </rPh>
    <rPh sb="103" eb="105">
      <t>キジュン</t>
    </rPh>
    <rPh sb="110" eb="111">
      <t>トモナ</t>
    </rPh>
    <rPh sb="119" eb="121">
      <t>ヨウイン</t>
    </rPh>
    <rPh sb="123" eb="125">
      <t>キジュン</t>
    </rPh>
    <rPh sb="125" eb="126">
      <t>ガク</t>
    </rPh>
    <rPh sb="131" eb="133">
      <t>ヘイセイ</t>
    </rPh>
    <rPh sb="135" eb="137">
      <t>ネンド</t>
    </rPh>
    <rPh sb="138" eb="140">
      <t>シホン</t>
    </rPh>
    <rPh sb="140" eb="141">
      <t>ヒ</t>
    </rPh>
    <rPh sb="141" eb="144">
      <t>ヘイジュンカ</t>
    </rPh>
    <rPh sb="144" eb="145">
      <t>サイ</t>
    </rPh>
    <rPh sb="146" eb="148">
      <t>カリイレ</t>
    </rPh>
    <rPh sb="148" eb="149">
      <t>ガク</t>
    </rPh>
    <rPh sb="150" eb="151">
      <t>オオ</t>
    </rPh>
    <rPh sb="161" eb="164">
      <t>ソウタイテキ</t>
    </rPh>
    <rPh sb="165" eb="167">
      <t>トウガイ</t>
    </rPh>
    <rPh sb="167" eb="169">
      <t>ケイヒ</t>
    </rPh>
    <rPh sb="170" eb="172">
      <t>キジュン</t>
    </rPh>
    <rPh sb="172" eb="173">
      <t>ガク</t>
    </rPh>
    <rPh sb="174" eb="176">
      <t>ゲンショウ</t>
    </rPh>
    <rPh sb="186" eb="188">
      <t>ネンド</t>
    </rPh>
    <rPh sb="188" eb="190">
      <t>イコウ</t>
    </rPh>
    <rPh sb="191" eb="193">
      <t>カリイレ</t>
    </rPh>
    <rPh sb="193" eb="194">
      <t>ガク</t>
    </rPh>
    <rPh sb="195" eb="197">
      <t>ゾウカ</t>
    </rPh>
    <rPh sb="209" eb="211">
      <t>コウモク</t>
    </rPh>
    <rPh sb="212" eb="214">
      <t>スウチ</t>
    </rPh>
    <rPh sb="215" eb="218">
      <t>ドウテイド</t>
    </rPh>
    <rPh sb="219" eb="221">
      <t>スイジュン</t>
    </rPh>
    <rPh sb="222" eb="224">
      <t>スイイ</t>
    </rPh>
    <rPh sb="226" eb="228">
      <t>ミコ</t>
    </rPh>
    <rPh sb="233" eb="235">
      <t>キギョウ</t>
    </rPh>
    <rPh sb="235" eb="236">
      <t>サイ</t>
    </rPh>
    <rPh sb="236" eb="238">
      <t>ザンダカ</t>
    </rPh>
    <rPh sb="238" eb="239">
      <t>タイ</t>
    </rPh>
    <rPh sb="239" eb="245">
      <t>ジギョウキボヒリツ</t>
    </rPh>
    <rPh sb="246" eb="248">
      <t>カイゼン</t>
    </rPh>
    <rPh sb="258" eb="260">
      <t>トウショ</t>
    </rPh>
    <rPh sb="261" eb="263">
      <t>セイビ</t>
    </rPh>
    <rPh sb="263" eb="265">
      <t>ケイカク</t>
    </rPh>
    <rPh sb="266" eb="268">
      <t>シュウリョウ</t>
    </rPh>
    <rPh sb="269" eb="270">
      <t>トモナ</t>
    </rPh>
    <rPh sb="271" eb="274">
      <t>コンネンド</t>
    </rPh>
    <rPh sb="275" eb="277">
      <t>キギョウ</t>
    </rPh>
    <rPh sb="277" eb="278">
      <t>サイ</t>
    </rPh>
    <rPh sb="279" eb="281">
      <t>カリイ</t>
    </rPh>
    <rPh sb="282" eb="284">
      <t>ハッセイ</t>
    </rPh>
    <rPh sb="292" eb="294">
      <t>キギョウ</t>
    </rPh>
    <rPh sb="294" eb="295">
      <t>サイ</t>
    </rPh>
    <rPh sb="295" eb="297">
      <t>ザンダカ</t>
    </rPh>
    <rPh sb="298" eb="299">
      <t>オオ</t>
    </rPh>
    <rPh sb="301" eb="303">
      <t>ゲンショウ</t>
    </rPh>
    <rPh sb="305" eb="307">
      <t>ヒリツ</t>
    </rPh>
    <rPh sb="308" eb="309">
      <t>ヒ</t>
    </rPh>
    <rPh sb="310" eb="311">
      <t>サ</t>
    </rPh>
    <rPh sb="318" eb="320">
      <t>ヘイセイ</t>
    </rPh>
    <rPh sb="322" eb="324">
      <t>ネンド</t>
    </rPh>
    <rPh sb="327" eb="329">
      <t>ケンセツ</t>
    </rPh>
    <rPh sb="329" eb="331">
      <t>コウジ</t>
    </rPh>
    <rPh sb="332" eb="334">
      <t>ヨテイ</t>
    </rPh>
    <rPh sb="343" eb="346">
      <t>ライネンド</t>
    </rPh>
    <rPh sb="346" eb="348">
      <t>イコウ</t>
    </rPh>
    <rPh sb="349" eb="351">
      <t>カイゼン</t>
    </rPh>
    <rPh sb="353" eb="355">
      <t>ミコ</t>
    </rPh>
    <rPh sb="361" eb="364">
      <t>コウリツセイ</t>
    </rPh>
    <rPh sb="378" eb="382">
      <t>オスイショリ</t>
    </rPh>
    <rPh sb="382" eb="384">
      <t>ゲンカ</t>
    </rPh>
    <rPh sb="384" eb="385">
      <t>オヨ</t>
    </rPh>
    <rPh sb="387" eb="390">
      <t>スイセンカ</t>
    </rPh>
    <rPh sb="390" eb="391">
      <t>リツ</t>
    </rPh>
    <rPh sb="393" eb="395">
      <t>カイゼン</t>
    </rPh>
    <rPh sb="403" eb="405">
      <t>ルイジ</t>
    </rPh>
    <rPh sb="405" eb="407">
      <t>ダンタイ</t>
    </rPh>
    <rPh sb="430" eb="432">
      <t>ゲンザイ</t>
    </rPh>
    <rPh sb="432" eb="434">
      <t>スイセン</t>
    </rPh>
    <rPh sb="434" eb="436">
      <t>ベンジョ</t>
    </rPh>
    <rPh sb="436" eb="438">
      <t>セッチ</t>
    </rPh>
    <rPh sb="438" eb="439">
      <t>ズ</t>
    </rPh>
    <rPh sb="439" eb="441">
      <t>ジンコウ</t>
    </rPh>
    <rPh sb="443" eb="445">
      <t>ゾウカ</t>
    </rPh>
    <rPh sb="446" eb="447">
      <t>トモナ</t>
    </rPh>
    <rPh sb="448" eb="451">
      <t>スイセンカ</t>
    </rPh>
    <rPh sb="451" eb="452">
      <t>リツ</t>
    </rPh>
    <rPh sb="453" eb="455">
      <t>ジョウショウ</t>
    </rPh>
    <rPh sb="462" eb="464">
      <t>ユウシュウ</t>
    </rPh>
    <rPh sb="464" eb="466">
      <t>スイリョウ</t>
    </rPh>
    <rPh sb="467" eb="469">
      <t>ゾウカ</t>
    </rPh>
    <rPh sb="474" eb="478">
      <t>オスイショリ</t>
    </rPh>
    <rPh sb="479" eb="482">
      <t>コウリツカ</t>
    </rPh>
    <rPh sb="483" eb="484">
      <t>ハカ</t>
    </rPh>
    <rPh sb="487" eb="489">
      <t>オスイ</t>
    </rPh>
    <rPh sb="489" eb="491">
      <t>ショリ</t>
    </rPh>
    <rPh sb="491" eb="493">
      <t>ゲンカ</t>
    </rPh>
    <rPh sb="494" eb="495">
      <t>ヒ</t>
    </rPh>
    <rPh sb="496" eb="497">
      <t>サ</t>
    </rPh>
    <rPh sb="505" eb="508">
      <t>ゲスイドウ</t>
    </rPh>
    <rPh sb="512" eb="514">
      <t>ゾウカ</t>
    </rPh>
    <rPh sb="519" eb="521">
      <t>ケイヒ</t>
    </rPh>
    <rPh sb="521" eb="523">
      <t>カイシュウ</t>
    </rPh>
    <rPh sb="523" eb="524">
      <t>リツ</t>
    </rPh>
    <rPh sb="525" eb="527">
      <t>カイゼン</t>
    </rPh>
    <rPh sb="538" eb="540">
      <t>ヘイセイ</t>
    </rPh>
    <rPh sb="542" eb="544">
      <t>ネンド</t>
    </rPh>
    <rPh sb="547" eb="549">
      <t>ショリ</t>
    </rPh>
    <rPh sb="549" eb="551">
      <t>クイキ</t>
    </rPh>
    <rPh sb="552" eb="554">
      <t>カクダイ</t>
    </rPh>
    <rPh sb="555" eb="557">
      <t>ヨテイ</t>
    </rPh>
    <rPh sb="566" eb="569">
      <t>スイセンカ</t>
    </rPh>
    <rPh sb="569" eb="570">
      <t>リツ</t>
    </rPh>
    <rPh sb="574" eb="575">
      <t>ノ</t>
    </rPh>
    <rPh sb="577" eb="579">
      <t>ミコ</t>
    </rPh>
    <rPh sb="582" eb="584">
      <t>トウメン</t>
    </rPh>
    <rPh sb="585" eb="587">
      <t>ゲンジョウ</t>
    </rPh>
    <rPh sb="587" eb="589">
      <t>イジ</t>
    </rPh>
    <rPh sb="591" eb="593">
      <t>ショリ</t>
    </rPh>
    <rPh sb="593" eb="595">
      <t>クイキ</t>
    </rPh>
    <rPh sb="596" eb="598">
      <t>カクダイ</t>
    </rPh>
    <rPh sb="599" eb="600">
      <t>ア</t>
    </rPh>
    <rPh sb="603" eb="605">
      <t>ケイヒ</t>
    </rPh>
    <rPh sb="605" eb="607">
      <t>カイシュウ</t>
    </rPh>
    <rPh sb="607" eb="608">
      <t>リツ</t>
    </rPh>
    <rPh sb="613" eb="615">
      <t>タッセイ</t>
    </rPh>
    <rPh sb="616" eb="617">
      <t>ツト</t>
    </rPh>
    <phoneticPr fontId="4"/>
  </si>
  <si>
    <t>　本事業は平成7年度の供用開始から21年を経過していますが、下水道事業資産の大部分を占める管渠（構築物）の法定耐用年数は50年とされていることから、有形固定資産減価償却率は23.60％となっており、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rPh sb="5" eb="7">
      <t>ヘイセイ</t>
    </rPh>
    <rPh sb="8" eb="9">
      <t>ネン</t>
    </rPh>
    <rPh sb="9" eb="10">
      <t>ド</t>
    </rPh>
    <rPh sb="11" eb="13">
      <t>キョウヨウ</t>
    </rPh>
    <rPh sb="13" eb="15">
      <t>カイシ</t>
    </rPh>
    <rPh sb="19" eb="20">
      <t>ネン</t>
    </rPh>
    <rPh sb="21" eb="23">
      <t>ケイカ</t>
    </rPh>
    <rPh sb="30" eb="33">
      <t>ゲスイドウ</t>
    </rPh>
    <rPh sb="33" eb="35">
      <t>ジギョウ</t>
    </rPh>
    <rPh sb="35" eb="37">
      <t>シサン</t>
    </rPh>
    <rPh sb="53" eb="55">
      <t>ホウテイ</t>
    </rPh>
    <rPh sb="99" eb="101">
      <t>コンゴ</t>
    </rPh>
    <rPh sb="101" eb="102">
      <t>タダ</t>
    </rPh>
    <rPh sb="104" eb="107">
      <t>ダイキボ</t>
    </rPh>
    <rPh sb="107" eb="109">
      <t>コウシン</t>
    </rPh>
    <rPh sb="110" eb="112">
      <t>シュウゼン</t>
    </rPh>
    <rPh sb="113" eb="115">
      <t>コウジ</t>
    </rPh>
    <rPh sb="116" eb="118">
      <t>ハッセイ</t>
    </rPh>
    <rPh sb="132" eb="134">
      <t>ホウテイ</t>
    </rPh>
    <rPh sb="134" eb="136">
      <t>タイヨウ</t>
    </rPh>
    <rPh sb="136" eb="138">
      <t>ネンスウ</t>
    </rPh>
    <rPh sb="139" eb="141">
      <t>ケイカ</t>
    </rPh>
    <rPh sb="143" eb="145">
      <t>カンキョ</t>
    </rPh>
    <rPh sb="146" eb="148">
      <t>ソンザイ</t>
    </rPh>
    <rPh sb="156" eb="158">
      <t>カンキョ</t>
    </rPh>
    <rPh sb="158" eb="161">
      <t>ロウキュウカ</t>
    </rPh>
    <rPh sb="161" eb="162">
      <t>リツ</t>
    </rPh>
    <rPh sb="163" eb="165">
      <t>カンキョ</t>
    </rPh>
    <rPh sb="165" eb="167">
      <t>カイゼン</t>
    </rPh>
    <rPh sb="167" eb="168">
      <t>リツ</t>
    </rPh>
    <rPh sb="169" eb="171">
      <t>サンテイ</t>
    </rPh>
    <phoneticPr fontId="4"/>
  </si>
  <si>
    <t>　本事業は平成26年度で当初の整備計画区域の事業をほぼ終えており、水洗化率も比較的高い水準となっていることから、今後、使用料収入が大きく増加する見込みは小さく、逆に人口減少による減収が不安材料となっています。また、平成29年度から、隣接する地域の下水道整備を特定環境保全公共下水道事業として実施するため、当面は資本費等が増加する見込みとなっています。
　新たな整備事業が完了し、使用料収入が確保できるようになるまでは、経費節減を強化して支出を抑えていく必要があります。</t>
    <rPh sb="2" eb="4">
      <t>ジギョウ</t>
    </rPh>
    <rPh sb="5" eb="7">
      <t>ヘイセイ</t>
    </rPh>
    <rPh sb="9" eb="11">
      <t>ネンド</t>
    </rPh>
    <rPh sb="12" eb="14">
      <t>トウショ</t>
    </rPh>
    <rPh sb="15" eb="17">
      <t>セイビ</t>
    </rPh>
    <rPh sb="17" eb="19">
      <t>ケイカク</t>
    </rPh>
    <rPh sb="19" eb="21">
      <t>クイキ</t>
    </rPh>
    <rPh sb="22" eb="24">
      <t>ジギョウ</t>
    </rPh>
    <rPh sb="27" eb="28">
      <t>オ</t>
    </rPh>
    <rPh sb="33" eb="36">
      <t>スイセンカ</t>
    </rPh>
    <rPh sb="36" eb="37">
      <t>リツ</t>
    </rPh>
    <rPh sb="38" eb="41">
      <t>ヒカクテキ</t>
    </rPh>
    <rPh sb="41" eb="42">
      <t>タカ</t>
    </rPh>
    <rPh sb="43" eb="45">
      <t>スイジュン</t>
    </rPh>
    <rPh sb="56" eb="58">
      <t>コンゴ</t>
    </rPh>
    <rPh sb="59" eb="62">
      <t>シヨウリョウ</t>
    </rPh>
    <rPh sb="62" eb="64">
      <t>シュウニュウ</t>
    </rPh>
    <rPh sb="65" eb="66">
      <t>オオ</t>
    </rPh>
    <rPh sb="68" eb="70">
      <t>ゾウカ</t>
    </rPh>
    <rPh sb="72" eb="74">
      <t>ミコ</t>
    </rPh>
    <rPh sb="76" eb="77">
      <t>チイ</t>
    </rPh>
    <rPh sb="80" eb="81">
      <t>ギャク</t>
    </rPh>
    <rPh sb="82" eb="84">
      <t>ジンコウ</t>
    </rPh>
    <rPh sb="84" eb="86">
      <t>ゲンショウ</t>
    </rPh>
    <rPh sb="89" eb="91">
      <t>ゲンシュウ</t>
    </rPh>
    <rPh sb="92" eb="94">
      <t>フアン</t>
    </rPh>
    <rPh sb="94" eb="96">
      <t>ザイリョウ</t>
    </rPh>
    <rPh sb="107" eb="109">
      <t>ヘイセイ</t>
    </rPh>
    <rPh sb="111" eb="113">
      <t>ネンド</t>
    </rPh>
    <rPh sb="116" eb="118">
      <t>リンセツ</t>
    </rPh>
    <rPh sb="120" eb="122">
      <t>チイキ</t>
    </rPh>
    <rPh sb="123" eb="126">
      <t>ゲスイドウ</t>
    </rPh>
    <rPh sb="126" eb="128">
      <t>セイビ</t>
    </rPh>
    <rPh sb="129" eb="135">
      <t>トクテイカンキョウホゼン</t>
    </rPh>
    <rPh sb="135" eb="137">
      <t>コウキョウ</t>
    </rPh>
    <rPh sb="137" eb="140">
      <t>ゲスイドウ</t>
    </rPh>
    <rPh sb="140" eb="142">
      <t>ジギョウ</t>
    </rPh>
    <rPh sb="145" eb="147">
      <t>ジッシ</t>
    </rPh>
    <rPh sb="152" eb="154">
      <t>トウメン</t>
    </rPh>
    <rPh sb="155" eb="157">
      <t>シホン</t>
    </rPh>
    <rPh sb="157" eb="158">
      <t>ヒ</t>
    </rPh>
    <rPh sb="158" eb="159">
      <t>トウ</t>
    </rPh>
    <rPh sb="160" eb="162">
      <t>ゾウカ</t>
    </rPh>
    <rPh sb="164" eb="166">
      <t>ミコ</t>
    </rPh>
    <rPh sb="177" eb="178">
      <t>アラ</t>
    </rPh>
    <rPh sb="180" eb="182">
      <t>セイビ</t>
    </rPh>
    <rPh sb="182" eb="184">
      <t>ジギョウ</t>
    </rPh>
    <rPh sb="185" eb="187">
      <t>カンリョウ</t>
    </rPh>
    <rPh sb="189" eb="194">
      <t>シヨウリョウシュウニュウ</t>
    </rPh>
    <rPh sb="195" eb="197">
      <t>カクホ</t>
    </rPh>
    <rPh sb="209" eb="211">
      <t>ケイヒ</t>
    </rPh>
    <rPh sb="211" eb="213">
      <t>セツゲン</t>
    </rPh>
    <rPh sb="214" eb="216">
      <t>キョウカ</t>
    </rPh>
    <rPh sb="218" eb="220">
      <t>シシュツ</t>
    </rPh>
    <rPh sb="221" eb="222">
      <t>オサ</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</si>
</sst>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0036760"/>
        <c:axId val="38003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80036760"/>
        <c:axId val="380038328"/>
      </c:lineChart>
      <c:dateAx>
        <c:axId val="380036760"/>
        <c:scaling>
          <c:orientation val="minMax"/>
        </c:scaling>
        <c:delete val="1"/>
        <c:axPos val="b"/>
        <c:numFmt formatCode="ge" sourceLinked="1"/>
        <c:majorTickMark val="none"/>
        <c:minorTickMark val="none"/>
        <c:tickLblPos val="none"/>
        <c:crossAx val="380038328"/>
        <c:crosses val="autoZero"/>
        <c:auto val="1"/>
        <c:lblOffset val="100"/>
        <c:baseTimeUnit val="years"/>
      </c:dateAx>
      <c:valAx>
        <c:axId val="38003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3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2876176"/>
        <c:axId val="32287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22876176"/>
        <c:axId val="322875000"/>
      </c:lineChart>
      <c:dateAx>
        <c:axId val="322876176"/>
        <c:scaling>
          <c:orientation val="minMax"/>
        </c:scaling>
        <c:delete val="1"/>
        <c:axPos val="b"/>
        <c:numFmt formatCode="ge" sourceLinked="1"/>
        <c:majorTickMark val="none"/>
        <c:minorTickMark val="none"/>
        <c:tickLblPos val="none"/>
        <c:crossAx val="322875000"/>
        <c:crosses val="autoZero"/>
        <c:auto val="1"/>
        <c:lblOffset val="100"/>
        <c:baseTimeUnit val="years"/>
      </c:dateAx>
      <c:valAx>
        <c:axId val="32287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7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80.48</c:v>
                </c:pt>
                <c:pt idx="1">
                  <c:v>80</c:v>
                </c:pt>
                <c:pt idx="2">
                  <c:v>79.569999999999993</c:v>
                </c:pt>
                <c:pt idx="3">
                  <c:v>83.44</c:v>
                </c:pt>
                <c:pt idx="4">
                  <c:v>85.7</c:v>
                </c:pt>
              </c:numCache>
            </c:numRef>
          </c:val>
        </c:ser>
        <c:dLbls>
          <c:showLegendKey val="0"/>
          <c:showVal val="0"/>
          <c:showCatName val="0"/>
          <c:showSerName val="0"/>
          <c:showPercent val="0"/>
          <c:showBubbleSize val="0"/>
        </c:dLbls>
        <c:gapWidth val="150"/>
        <c:axId val="431677896"/>
        <c:axId val="43168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431677896"/>
        <c:axId val="431681424"/>
      </c:lineChart>
      <c:dateAx>
        <c:axId val="431677896"/>
        <c:scaling>
          <c:orientation val="minMax"/>
        </c:scaling>
        <c:delete val="1"/>
        <c:axPos val="b"/>
        <c:numFmt formatCode="ge" sourceLinked="1"/>
        <c:majorTickMark val="none"/>
        <c:minorTickMark val="none"/>
        <c:tickLblPos val="none"/>
        <c:crossAx val="431681424"/>
        <c:crosses val="autoZero"/>
        <c:auto val="1"/>
        <c:lblOffset val="100"/>
        <c:baseTimeUnit val="years"/>
      </c:dateAx>
      <c:valAx>
        <c:axId val="43168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7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105.02</c:v>
                </c:pt>
                <c:pt idx="1">
                  <c:v>100.64</c:v>
                </c:pt>
                <c:pt idx="2">
                  <c:v>101.2</c:v>
                </c:pt>
                <c:pt idx="3">
                  <c:v>102.96</c:v>
                </c:pt>
                <c:pt idx="4">
                  <c:v>96.23</c:v>
                </c:pt>
              </c:numCache>
            </c:numRef>
          </c:val>
        </c:ser>
        <c:dLbls>
          <c:showLegendKey val="0"/>
          <c:showVal val="0"/>
          <c:showCatName val="0"/>
          <c:showSerName val="0"/>
          <c:showPercent val="0"/>
          <c:showBubbleSize val="0"/>
        </c:dLbls>
        <c:gapWidth val="150"/>
        <c:axId val="434301240"/>
        <c:axId val="434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434301240"/>
        <c:axId val="434301632"/>
      </c:lineChart>
      <c:dateAx>
        <c:axId val="434301240"/>
        <c:scaling>
          <c:orientation val="minMax"/>
        </c:scaling>
        <c:delete val="1"/>
        <c:axPos val="b"/>
        <c:numFmt formatCode="ge" sourceLinked="1"/>
        <c:majorTickMark val="none"/>
        <c:minorTickMark val="none"/>
        <c:tickLblPos val="none"/>
        <c:crossAx val="434301632"/>
        <c:crosses val="autoZero"/>
        <c:auto val="1"/>
        <c:lblOffset val="100"/>
        <c:baseTimeUnit val="years"/>
      </c:dateAx>
      <c:valAx>
        <c:axId val="434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0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9.92</c:v>
                </c:pt>
                <c:pt idx="1">
                  <c:v>11.34</c:v>
                </c:pt>
                <c:pt idx="2">
                  <c:v>12.73</c:v>
                </c:pt>
                <c:pt idx="3">
                  <c:v>21.35</c:v>
                </c:pt>
                <c:pt idx="4">
                  <c:v>23.6</c:v>
                </c:pt>
              </c:numCache>
            </c:numRef>
          </c:val>
        </c:ser>
        <c:dLbls>
          <c:showLegendKey val="0"/>
          <c:showVal val="0"/>
          <c:showCatName val="0"/>
          <c:showSerName val="0"/>
          <c:showPercent val="0"/>
          <c:showBubbleSize val="0"/>
        </c:dLbls>
        <c:gapWidth val="150"/>
        <c:axId val="429782480"/>
        <c:axId val="42978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429782480"/>
        <c:axId val="429780912"/>
      </c:lineChart>
      <c:dateAx>
        <c:axId val="429782480"/>
        <c:scaling>
          <c:orientation val="minMax"/>
        </c:scaling>
        <c:delete val="1"/>
        <c:axPos val="b"/>
        <c:numFmt formatCode="ge" sourceLinked="1"/>
        <c:majorTickMark val="none"/>
        <c:minorTickMark val="none"/>
        <c:tickLblPos val="none"/>
        <c:crossAx val="429780912"/>
        <c:crosses val="autoZero"/>
        <c:auto val="1"/>
        <c:lblOffset val="100"/>
        <c:baseTimeUnit val="years"/>
      </c:dateAx>
      <c:valAx>
        <c:axId val="42978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8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9074112"/>
        <c:axId val="42907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429074112"/>
        <c:axId val="429074896"/>
      </c:lineChart>
      <c:dateAx>
        <c:axId val="429074112"/>
        <c:scaling>
          <c:orientation val="minMax"/>
        </c:scaling>
        <c:delete val="1"/>
        <c:axPos val="b"/>
        <c:numFmt formatCode="ge" sourceLinked="1"/>
        <c:majorTickMark val="none"/>
        <c:minorTickMark val="none"/>
        <c:tickLblPos val="none"/>
        <c:crossAx val="429074896"/>
        <c:crosses val="autoZero"/>
        <c:auto val="1"/>
        <c:lblOffset val="100"/>
        <c:baseTimeUnit val="years"/>
      </c:dateAx>
      <c:valAx>
        <c:axId val="42907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741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265</c:v>
                </c:pt>
                <c:pt idx="1">
                  <c:v>257.83999999999997</c:v>
                </c:pt>
                <c:pt idx="2">
                  <c:v>258.83999999999997</c:v>
                </c:pt>
                <c:pt idx="3">
                  <c:v>121.95</c:v>
                </c:pt>
                <c:pt idx="4">
                  <c:v>137.87</c:v>
                </c:pt>
              </c:numCache>
            </c:numRef>
          </c:val>
        </c:ser>
        <c:dLbls>
          <c:showLegendKey val="0"/>
          <c:showVal val="0"/>
          <c:showCatName val="0"/>
          <c:showSerName val="0"/>
          <c:showPercent val="0"/>
          <c:showBubbleSize val="0"/>
        </c:dLbls>
        <c:gapWidth val="150"/>
        <c:axId val="429076072"/>
        <c:axId val="42907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429076072"/>
        <c:axId val="429076464"/>
      </c:lineChart>
      <c:dateAx>
        <c:axId val="429076072"/>
        <c:scaling>
          <c:orientation val="minMax"/>
        </c:scaling>
        <c:delete val="1"/>
        <c:axPos val="b"/>
        <c:numFmt formatCode="ge" sourceLinked="1"/>
        <c:majorTickMark val="none"/>
        <c:minorTickMark val="none"/>
        <c:tickLblPos val="none"/>
        <c:crossAx val="429076464"/>
        <c:crosses val="autoZero"/>
        <c:auto val="1"/>
        <c:lblOffset val="100"/>
        <c:baseTimeUnit val="years"/>
      </c:dateAx>
      <c:valAx>
        <c:axId val="42907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9.31</c:v>
                </c:pt>
                <c:pt idx="1">
                  <c:v>8.75</c:v>
                </c:pt>
                <c:pt idx="2">
                  <c:v>10.29</c:v>
                </c:pt>
                <c:pt idx="3">
                  <c:v>12.18</c:v>
                </c:pt>
                <c:pt idx="4">
                  <c:v>0.97</c:v>
                </c:pt>
              </c:numCache>
            </c:numRef>
          </c:val>
        </c:ser>
        <c:dLbls>
          <c:showLegendKey val="0"/>
          <c:showVal val="0"/>
          <c:showCatName val="0"/>
          <c:showSerName val="0"/>
          <c:showPercent val="0"/>
          <c:showBubbleSize val="0"/>
        </c:dLbls>
        <c:gapWidth val="150"/>
        <c:axId val="411378064"/>
        <c:axId val="41137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411378064"/>
        <c:axId val="411378456"/>
      </c:lineChart>
      <c:dateAx>
        <c:axId val="411378064"/>
        <c:scaling>
          <c:orientation val="minMax"/>
        </c:scaling>
        <c:delete val="1"/>
        <c:axPos val="b"/>
        <c:numFmt formatCode="ge" sourceLinked="1"/>
        <c:majorTickMark val="none"/>
        <c:minorTickMark val="none"/>
        <c:tickLblPos val="none"/>
        <c:crossAx val="411378456"/>
        <c:crosses val="autoZero"/>
        <c:auto val="1"/>
        <c:lblOffset val="100"/>
        <c:baseTimeUnit val="years"/>
      </c:dateAx>
      <c:valAx>
        <c:axId val="41137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2481.86</c:v>
                </c:pt>
                <c:pt idx="1">
                  <c:v>1774.62</c:v>
                </c:pt>
                <c:pt idx="2">
                  <c:v>2110.5100000000002</c:v>
                </c:pt>
                <c:pt idx="3">
                  <c:v>2506.69</c:v>
                </c:pt>
                <c:pt idx="4">
                  <c:v>1872.75</c:v>
                </c:pt>
              </c:numCache>
            </c:numRef>
          </c:val>
        </c:ser>
        <c:dLbls>
          <c:showLegendKey val="0"/>
          <c:showVal val="0"/>
          <c:showCatName val="0"/>
          <c:showSerName val="0"/>
          <c:showPercent val="0"/>
          <c:showBubbleSize val="0"/>
        </c:dLbls>
        <c:gapWidth val="150"/>
        <c:axId val="411379240"/>
        <c:axId val="41137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411379240"/>
        <c:axId val="411379632"/>
      </c:lineChart>
      <c:dateAx>
        <c:axId val="411379240"/>
        <c:scaling>
          <c:orientation val="minMax"/>
        </c:scaling>
        <c:delete val="1"/>
        <c:axPos val="b"/>
        <c:numFmt formatCode="ge" sourceLinked="1"/>
        <c:majorTickMark val="none"/>
        <c:minorTickMark val="none"/>
        <c:tickLblPos val="none"/>
        <c:crossAx val="411379632"/>
        <c:crosses val="autoZero"/>
        <c:auto val="1"/>
        <c:lblOffset val="100"/>
        <c:baseTimeUnit val="years"/>
      </c:dateAx>
      <c:valAx>
        <c:axId val="41137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74.48</c:v>
                </c:pt>
                <c:pt idx="1">
                  <c:v>93.19</c:v>
                </c:pt>
                <c:pt idx="2">
                  <c:v>75.64</c:v>
                </c:pt>
                <c:pt idx="3">
                  <c:v>80.36</c:v>
                </c:pt>
                <c:pt idx="4">
                  <c:v>81.28</c:v>
                </c:pt>
              </c:numCache>
            </c:numRef>
          </c:val>
        </c:ser>
        <c:dLbls>
          <c:showLegendKey val="0"/>
          <c:showVal val="0"/>
          <c:showCatName val="0"/>
          <c:showSerName val="0"/>
          <c:showPercent val="0"/>
          <c:showBubbleSize val="0"/>
        </c:dLbls>
        <c:gapWidth val="150"/>
        <c:axId val="411377672"/>
        <c:axId val="4290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411377672"/>
        <c:axId val="429075680"/>
      </c:lineChart>
      <c:dateAx>
        <c:axId val="411377672"/>
        <c:scaling>
          <c:orientation val="minMax"/>
        </c:scaling>
        <c:delete val="1"/>
        <c:axPos val="b"/>
        <c:numFmt formatCode="ge" sourceLinked="1"/>
        <c:majorTickMark val="none"/>
        <c:minorTickMark val="none"/>
        <c:tickLblPos val="none"/>
        <c:crossAx val="429075680"/>
        <c:crosses val="autoZero"/>
        <c:auto val="1"/>
        <c:lblOffset val="100"/>
        <c:baseTimeUnit val="years"/>
      </c:dateAx>
      <c:valAx>
        <c:axId val="4290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7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251.08</c:v>
                </c:pt>
                <c:pt idx="1">
                  <c:v>202.68</c:v>
                </c:pt>
                <c:pt idx="2">
                  <c:v>212.62</c:v>
                </c:pt>
                <c:pt idx="3">
                  <c:v>201.37</c:v>
                </c:pt>
                <c:pt idx="4">
                  <c:v>199.23</c:v>
                </c:pt>
              </c:numCache>
            </c:numRef>
          </c:val>
        </c:ser>
        <c:dLbls>
          <c:showLegendKey val="0"/>
          <c:showVal val="0"/>
          <c:showCatName val="0"/>
          <c:showSerName val="0"/>
          <c:showPercent val="0"/>
          <c:showBubbleSize val="0"/>
        </c:dLbls>
        <c:gapWidth val="150"/>
        <c:axId val="322873824"/>
        <c:axId val="32287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22873824"/>
        <c:axId val="322872648"/>
      </c:lineChart>
      <c:dateAx>
        <c:axId val="322873824"/>
        <c:scaling>
          <c:orientation val="minMax"/>
        </c:scaling>
        <c:delete val="1"/>
        <c:axPos val="b"/>
        <c:numFmt formatCode="ge" sourceLinked="1"/>
        <c:majorTickMark val="none"/>
        <c:minorTickMark val="none"/>
        <c:tickLblPos val="none"/>
        <c:crossAx val="322872648"/>
        <c:crosses val="autoZero"/>
        <c:auto val="1"/>
        <c:lblOffset val="100"/>
        <c:baseTimeUnit val="years"/>
      </c:dateAx>
      <c:valAx>
        <c:axId val="32287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大館市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75748</v>
      </c>
      <c r="AM8" s="64"/>
      <c r="AN8" s="64"/>
      <c r="AO8" s="64"/>
      <c r="AP8" s="64"/>
      <c r="AQ8" s="64"/>
      <c r="AR8" s="64"/>
      <c r="AS8" s="64"/>
      <c r="AT8" s="63">
        <f>データ!S6</f>
        <v>913.22</v>
      </c>
      <c r="AU8" s="63"/>
      <c r="AV8" s="63"/>
      <c r="AW8" s="63"/>
      <c r="AX8" s="63"/>
      <c r="AY8" s="63"/>
      <c r="AZ8" s="63"/>
      <c r="BA8" s="63"/>
      <c r="BB8" s="63">
        <f>データ!T6</f>
        <v>82.95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48.08</v>
      </c>
      <c r="J10" s="63"/>
      <c r="K10" s="63"/>
      <c r="L10" s="63"/>
      <c r="M10" s="63"/>
      <c r="N10" s="63"/>
      <c r="O10" s="63"/>
      <c r="P10" s="63">
        <f>データ!O6</f>
        <v>5.64</v>
      </c>
      <c r="Q10" s="63"/>
      <c r="R10" s="63"/>
      <c r="S10" s="63"/>
      <c r="T10" s="63"/>
      <c r="U10" s="63"/>
      <c r="V10" s="63"/>
      <c r="W10" s="63">
        <f>データ!P6</f>
        <v>100</v>
      </c>
      <c r="X10" s="63"/>
      <c r="Y10" s="63"/>
      <c r="Z10" s="63"/>
      <c r="AA10" s="63"/>
      <c r="AB10" s="63"/>
      <c r="AC10" s="63"/>
      <c r="AD10" s="64">
        <f>データ!Q6</f>
        <v>3132</v>
      </c>
      <c r="AE10" s="64"/>
      <c r="AF10" s="64"/>
      <c r="AG10" s="64"/>
      <c r="AH10" s="64"/>
      <c r="AI10" s="64"/>
      <c r="AJ10" s="64"/>
      <c r="AK10" s="2"/>
      <c r="AL10" s="64">
        <f>データ!U6</f>
        <v>4231</v>
      </c>
      <c r="AM10" s="64"/>
      <c r="AN10" s="64"/>
      <c r="AO10" s="64"/>
      <c r="AP10" s="64"/>
      <c r="AQ10" s="64"/>
      <c r="AR10" s="64"/>
      <c r="AS10" s="64"/>
      <c r="AT10" s="63">
        <f>データ!V6</f>
        <v>2.38</v>
      </c>
      <c r="AU10" s="63"/>
      <c r="AV10" s="63"/>
      <c r="AW10" s="63"/>
      <c r="AX10" s="63"/>
      <c r="AY10" s="63"/>
      <c r="AZ10" s="63"/>
      <c r="BA10" s="63"/>
      <c r="BB10" s="63">
        <f>データ!W6</f>
        <v>1777.73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52043</v>
      </c>
      <c r="D6" s="31">
        <f t="shared" si="3"/>
        <v>46</v>
      </c>
      <c r="E6" s="31">
        <f t="shared" si="3"/>
        <v>17</v>
      </c>
      <c r="F6" s="31">
        <f t="shared" si="3"/>
        <v>4</v>
      </c>
      <c r="G6" s="31">
        <f t="shared" si="3"/>
        <v>0</v>
      </c>
      <c r="H6" s="31" t="str">
        <f t="shared" si="3"/>
        <v>秋田県　大館市</v>
      </c>
      <c r="I6" s="31" t="str">
        <f t="shared" si="3"/>
        <v>法適用</v>
      </c>
      <c r="J6" s="31" t="str">
        <f t="shared" si="3"/>
        <v>下水道事業</v>
      </c>
      <c r="K6" s="31" t="str">
        <f t="shared" si="3"/>
        <v>特定環境保全公共下水道</v>
      </c>
      <c r="L6" s="31" t="str">
        <f t="shared" si="3"/>
        <v>D2</v>
      </c>
      <c r="M6" s="32" t="str">
        <f t="shared" si="3"/>
        <v>-</v>
      </c>
      <c r="N6" s="32">
        <f t="shared" si="3"/>
        <v>48.08</v>
      </c>
      <c r="O6" s="32">
        <f t="shared" si="3"/>
        <v>5.64</v>
      </c>
      <c r="P6" s="32">
        <f t="shared" si="3"/>
        <v>100</v>
      </c>
      <c r="Q6" s="32">
        <f t="shared" si="3"/>
        <v>3132</v>
      </c>
      <c r="R6" s="32">
        <f t="shared" si="3"/>
        <v>75748</v>
      </c>
      <c r="S6" s="32">
        <f t="shared" si="3"/>
        <v>913.22</v>
      </c>
      <c r="T6" s="32">
        <f t="shared" si="3"/>
        <v>82.95</v>
      </c>
      <c r="U6" s="32">
        <f t="shared" si="3"/>
        <v>4231</v>
      </c>
      <c r="V6" s="32">
        <f t="shared" si="3"/>
        <v>2.38</v>
      </c>
      <c r="W6" s="32">
        <f t="shared" si="3"/>
        <v>1777.73</v>
      </c>
      <c r="X6" s="33">
        <f>IF(X7="",NA(),X7)</f>
        <v>105.02</v>
      </c>
      <c r="Y6" s="33">
        <f t="shared" ref="Y6:AG6" si="4">IF(Y7="",NA(),Y7)</f>
        <v>100.64</v>
      </c>
      <c r="Z6" s="33">
        <f t="shared" si="4"/>
        <v>101.2</v>
      </c>
      <c r="AA6" s="33">
        <f t="shared" si="4"/>
        <v>102.96</v>
      </c>
      <c r="AB6" s="33">
        <f t="shared" si="4"/>
        <v>96.23</v>
      </c>
      <c r="AC6" s="33">
        <f t="shared" si="4"/>
        <v>91.52</v>
      </c>
      <c r="AD6" s="33">
        <f t="shared" si="4"/>
        <v>94.73</v>
      </c>
      <c r="AE6" s="33">
        <f t="shared" si="4"/>
        <v>96.59</v>
      </c>
      <c r="AF6" s="33">
        <f t="shared" si="4"/>
        <v>101.24</v>
      </c>
      <c r="AG6" s="33">
        <f t="shared" si="4"/>
        <v>100.94</v>
      </c>
      <c r="AH6" s="32" t="str">
        <f>IF(AH7="","",IF(AH7="-","【-】","【"&amp;SUBSTITUTE(TEXT(AH7,"#,##0.00"),"-","△")&amp;"】"))</f>
        <v>【100.36】</v>
      </c>
      <c r="AI6" s="33">
        <f>IF(AI7="",NA(),AI7)</f>
        <v>265</v>
      </c>
      <c r="AJ6" s="33">
        <f t="shared" ref="AJ6:AR6" si="5">IF(AJ7="",NA(),AJ7)</f>
        <v>257.83999999999997</v>
      </c>
      <c r="AK6" s="33">
        <f t="shared" si="5"/>
        <v>258.83999999999997</v>
      </c>
      <c r="AL6" s="33">
        <f t="shared" si="5"/>
        <v>121.95</v>
      </c>
      <c r="AM6" s="33">
        <f t="shared" si="5"/>
        <v>137.87</v>
      </c>
      <c r="AN6" s="33">
        <f t="shared" si="5"/>
        <v>243.86</v>
      </c>
      <c r="AO6" s="33">
        <f t="shared" si="5"/>
        <v>236.15</v>
      </c>
      <c r="AP6" s="33">
        <f t="shared" si="5"/>
        <v>232.81</v>
      </c>
      <c r="AQ6" s="33">
        <f t="shared" si="5"/>
        <v>184.13</v>
      </c>
      <c r="AR6" s="33">
        <f t="shared" si="5"/>
        <v>101.85</v>
      </c>
      <c r="AS6" s="32" t="str">
        <f>IF(AS7="","",IF(AS7="-","【-】","【"&amp;SUBSTITUTE(TEXT(AS7,"#,##0.00"),"-","△")&amp;"】"))</f>
        <v>【98.78】</v>
      </c>
      <c r="AT6" s="33">
        <f>IF(AT7="",NA(),AT7)</f>
        <v>9.31</v>
      </c>
      <c r="AU6" s="33">
        <f t="shared" ref="AU6:BC6" si="6">IF(AU7="",NA(),AU7)</f>
        <v>8.75</v>
      </c>
      <c r="AV6" s="33">
        <f t="shared" si="6"/>
        <v>10.29</v>
      </c>
      <c r="AW6" s="33">
        <f t="shared" si="6"/>
        <v>12.18</v>
      </c>
      <c r="AX6" s="33">
        <f t="shared" si="6"/>
        <v>0.97</v>
      </c>
      <c r="AY6" s="33">
        <f t="shared" si="6"/>
        <v>341.28</v>
      </c>
      <c r="AZ6" s="33">
        <f t="shared" si="6"/>
        <v>243.58</v>
      </c>
      <c r="BA6" s="33">
        <f t="shared" si="6"/>
        <v>290.19</v>
      </c>
      <c r="BB6" s="33">
        <f t="shared" si="6"/>
        <v>63.22</v>
      </c>
      <c r="BC6" s="33">
        <f t="shared" si="6"/>
        <v>49.07</v>
      </c>
      <c r="BD6" s="32" t="str">
        <f>IF(BD7="","",IF(BD7="-","【-】","【"&amp;SUBSTITUTE(TEXT(BD7,"#,##0.00"),"-","△")&amp;"】"))</f>
        <v>【58.70】</v>
      </c>
      <c r="BE6" s="33">
        <f>IF(BE7="",NA(),BE7)</f>
        <v>2481.86</v>
      </c>
      <c r="BF6" s="33">
        <f t="shared" ref="BF6:BN6" si="7">IF(BF7="",NA(),BF7)</f>
        <v>1774.62</v>
      </c>
      <c r="BG6" s="33">
        <f t="shared" si="7"/>
        <v>2110.5100000000002</v>
      </c>
      <c r="BH6" s="33">
        <f t="shared" si="7"/>
        <v>2506.69</v>
      </c>
      <c r="BI6" s="33">
        <f t="shared" si="7"/>
        <v>1872.75</v>
      </c>
      <c r="BJ6" s="33">
        <f t="shared" si="7"/>
        <v>1764.87</v>
      </c>
      <c r="BK6" s="33">
        <f t="shared" si="7"/>
        <v>1622.51</v>
      </c>
      <c r="BL6" s="33">
        <f t="shared" si="7"/>
        <v>1569.13</v>
      </c>
      <c r="BM6" s="33">
        <f t="shared" si="7"/>
        <v>1436</v>
      </c>
      <c r="BN6" s="33">
        <f t="shared" si="7"/>
        <v>1434.89</v>
      </c>
      <c r="BO6" s="32" t="str">
        <f>IF(BO7="","",IF(BO7="-","【-】","【"&amp;SUBSTITUTE(TEXT(BO7,"#,##0.00"),"-","△")&amp;"】"))</f>
        <v>【1,457.06】</v>
      </c>
      <c r="BP6" s="33">
        <f>IF(BP7="",NA(),BP7)</f>
        <v>74.48</v>
      </c>
      <c r="BQ6" s="33">
        <f t="shared" ref="BQ6:BY6" si="8">IF(BQ7="",NA(),BQ7)</f>
        <v>93.19</v>
      </c>
      <c r="BR6" s="33">
        <f t="shared" si="8"/>
        <v>75.64</v>
      </c>
      <c r="BS6" s="33">
        <f t="shared" si="8"/>
        <v>80.36</v>
      </c>
      <c r="BT6" s="33">
        <f t="shared" si="8"/>
        <v>81.28</v>
      </c>
      <c r="BU6" s="33">
        <f t="shared" si="8"/>
        <v>60.75</v>
      </c>
      <c r="BV6" s="33">
        <f t="shared" si="8"/>
        <v>62.83</v>
      </c>
      <c r="BW6" s="33">
        <f t="shared" si="8"/>
        <v>64.63</v>
      </c>
      <c r="BX6" s="33">
        <f t="shared" si="8"/>
        <v>66.56</v>
      </c>
      <c r="BY6" s="33">
        <f t="shared" si="8"/>
        <v>66.22</v>
      </c>
      <c r="BZ6" s="32" t="str">
        <f>IF(BZ7="","",IF(BZ7="-","【-】","【"&amp;SUBSTITUTE(TEXT(BZ7,"#,##0.00"),"-","△")&amp;"】"))</f>
        <v>【64.73】</v>
      </c>
      <c r="CA6" s="33">
        <f>IF(CA7="",NA(),CA7)</f>
        <v>251.08</v>
      </c>
      <c r="CB6" s="33">
        <f t="shared" ref="CB6:CJ6" si="9">IF(CB7="",NA(),CB7)</f>
        <v>202.68</v>
      </c>
      <c r="CC6" s="33">
        <f t="shared" si="9"/>
        <v>212.62</v>
      </c>
      <c r="CD6" s="33">
        <f t="shared" si="9"/>
        <v>201.37</v>
      </c>
      <c r="CE6" s="33">
        <f t="shared" si="9"/>
        <v>199.23</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80.48</v>
      </c>
      <c r="CX6" s="33">
        <f t="shared" ref="CX6:DF6" si="11">IF(CX7="",NA(),CX7)</f>
        <v>80</v>
      </c>
      <c r="CY6" s="33">
        <f t="shared" si="11"/>
        <v>79.569999999999993</v>
      </c>
      <c r="CZ6" s="33">
        <f t="shared" si="11"/>
        <v>83.44</v>
      </c>
      <c r="DA6" s="33">
        <f t="shared" si="11"/>
        <v>85.7</v>
      </c>
      <c r="DB6" s="33">
        <f t="shared" si="11"/>
        <v>80.47</v>
      </c>
      <c r="DC6" s="33">
        <f t="shared" si="11"/>
        <v>81.3</v>
      </c>
      <c r="DD6" s="33">
        <f t="shared" si="11"/>
        <v>82.2</v>
      </c>
      <c r="DE6" s="33">
        <f t="shared" si="11"/>
        <v>82.35</v>
      </c>
      <c r="DF6" s="33">
        <f t="shared" si="11"/>
        <v>82.9</v>
      </c>
      <c r="DG6" s="32" t="str">
        <f>IF(DG7="","",IF(DG7="-","【-】","【"&amp;SUBSTITUTE(TEXT(DG7,"#,##0.00"),"-","△")&amp;"】"))</f>
        <v>【81.28】</v>
      </c>
      <c r="DH6" s="33">
        <f>IF(DH7="",NA(),DH7)</f>
        <v>9.92</v>
      </c>
      <c r="DI6" s="33">
        <f t="shared" ref="DI6:DQ6" si="12">IF(DI7="",NA(),DI7)</f>
        <v>11.34</v>
      </c>
      <c r="DJ6" s="33">
        <f t="shared" si="12"/>
        <v>12.73</v>
      </c>
      <c r="DK6" s="33">
        <f t="shared" si="12"/>
        <v>21.35</v>
      </c>
      <c r="DL6" s="33">
        <f t="shared" si="12"/>
        <v>23.6</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52043</v>
      </c>
      <c r="D7" s="35">
        <v>46</v>
      </c>
      <c r="E7" s="35">
        <v>17</v>
      </c>
      <c r="F7" s="35">
        <v>4</v>
      </c>
      <c r="G7" s="35">
        <v>0</v>
      </c>
      <c r="H7" s="35" t="s">
        <v>96</v>
      </c>
      <c r="I7" s="35" t="s">
        <v>97</v>
      </c>
      <c r="J7" s="35" t="s">
        <v>98</v>
      </c>
      <c r="K7" s="35" t="s">
        <v>99</v>
      </c>
      <c r="L7" s="35" t="s">
        <v>100</v>
      </c>
      <c r="M7" s="36" t="s">
        <v>101</v>
      </c>
      <c r="N7" s="36">
        <v>48.08</v>
      </c>
      <c r="O7" s="36">
        <v>5.64</v>
      </c>
      <c r="P7" s="36">
        <v>100</v>
      </c>
      <c r="Q7" s="36">
        <v>3132</v>
      </c>
      <c r="R7" s="36">
        <v>75748</v>
      </c>
      <c r="S7" s="36">
        <v>913.22</v>
      </c>
      <c r="T7" s="36">
        <v>82.95</v>
      </c>
      <c r="U7" s="36">
        <v>4231</v>
      </c>
      <c r="V7" s="36">
        <v>2.38</v>
      </c>
      <c r="W7" s="36">
        <v>1777.73</v>
      </c>
      <c r="X7" s="36">
        <v>105.02</v>
      </c>
      <c r="Y7" s="36">
        <v>100.64</v>
      </c>
      <c r="Z7" s="36">
        <v>101.2</v>
      </c>
      <c r="AA7" s="36">
        <v>102.96</v>
      </c>
      <c r="AB7" s="36">
        <v>96.23</v>
      </c>
      <c r="AC7" s="36">
        <v>91.52</v>
      </c>
      <c r="AD7" s="36">
        <v>94.73</v>
      </c>
      <c r="AE7" s="36">
        <v>96.59</v>
      </c>
      <c r="AF7" s="36">
        <v>101.24</v>
      </c>
      <c r="AG7" s="36">
        <v>100.94</v>
      </c>
      <c r="AH7" s="36">
        <v>100.36</v>
      </c>
      <c r="AI7" s="36">
        <v>265</v>
      </c>
      <c r="AJ7" s="36">
        <v>257.83999999999997</v>
      </c>
      <c r="AK7" s="36">
        <v>258.83999999999997</v>
      </c>
      <c r="AL7" s="36">
        <v>121.95</v>
      </c>
      <c r="AM7" s="36">
        <v>137.87</v>
      </c>
      <c r="AN7" s="36">
        <v>243.86</v>
      </c>
      <c r="AO7" s="36">
        <v>236.15</v>
      </c>
      <c r="AP7" s="36">
        <v>232.81</v>
      </c>
      <c r="AQ7" s="36">
        <v>184.13</v>
      </c>
      <c r="AR7" s="36">
        <v>101.85</v>
      </c>
      <c r="AS7" s="36">
        <v>98.78</v>
      </c>
      <c r="AT7" s="36">
        <v>9.31</v>
      </c>
      <c r="AU7" s="36">
        <v>8.75</v>
      </c>
      <c r="AV7" s="36">
        <v>10.29</v>
      </c>
      <c r="AW7" s="36">
        <v>12.18</v>
      </c>
      <c r="AX7" s="36">
        <v>0.97</v>
      </c>
      <c r="AY7" s="36">
        <v>341.28</v>
      </c>
      <c r="AZ7" s="36">
        <v>243.58</v>
      </c>
      <c r="BA7" s="36">
        <v>290.19</v>
      </c>
      <c r="BB7" s="36">
        <v>63.22</v>
      </c>
      <c r="BC7" s="36">
        <v>49.07</v>
      </c>
      <c r="BD7" s="36">
        <v>58.7</v>
      </c>
      <c r="BE7" s="36">
        <v>2481.86</v>
      </c>
      <c r="BF7" s="36">
        <v>1774.62</v>
      </c>
      <c r="BG7" s="36">
        <v>2110.5100000000002</v>
      </c>
      <c r="BH7" s="36">
        <v>2506.69</v>
      </c>
      <c r="BI7" s="36">
        <v>1872.75</v>
      </c>
      <c r="BJ7" s="36">
        <v>1764.87</v>
      </c>
      <c r="BK7" s="36">
        <v>1622.51</v>
      </c>
      <c r="BL7" s="36">
        <v>1569.13</v>
      </c>
      <c r="BM7" s="36">
        <v>1436</v>
      </c>
      <c r="BN7" s="36">
        <v>1434.89</v>
      </c>
      <c r="BO7" s="36">
        <v>1457.06</v>
      </c>
      <c r="BP7" s="36">
        <v>74.48</v>
      </c>
      <c r="BQ7" s="36">
        <v>93.19</v>
      </c>
      <c r="BR7" s="36">
        <v>75.64</v>
      </c>
      <c r="BS7" s="36">
        <v>80.36</v>
      </c>
      <c r="BT7" s="36">
        <v>81.28</v>
      </c>
      <c r="BU7" s="36">
        <v>60.75</v>
      </c>
      <c r="BV7" s="36">
        <v>62.83</v>
      </c>
      <c r="BW7" s="36">
        <v>64.63</v>
      </c>
      <c r="BX7" s="36">
        <v>66.56</v>
      </c>
      <c r="BY7" s="36">
        <v>66.22</v>
      </c>
      <c r="BZ7" s="36">
        <v>64.73</v>
      </c>
      <c r="CA7" s="36">
        <v>251.08</v>
      </c>
      <c r="CB7" s="36">
        <v>202.68</v>
      </c>
      <c r="CC7" s="36">
        <v>212.62</v>
      </c>
      <c r="CD7" s="36">
        <v>201.37</v>
      </c>
      <c r="CE7" s="36">
        <v>199.23</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80.48</v>
      </c>
      <c r="CX7" s="36">
        <v>80</v>
      </c>
      <c r="CY7" s="36">
        <v>79.569999999999993</v>
      </c>
      <c r="CZ7" s="36">
        <v>83.44</v>
      </c>
      <c r="DA7" s="36">
        <v>85.7</v>
      </c>
      <c r="DB7" s="36">
        <v>80.47</v>
      </c>
      <c r="DC7" s="36">
        <v>81.3</v>
      </c>
      <c r="DD7" s="36">
        <v>82.2</v>
      </c>
      <c r="DE7" s="36">
        <v>82.35</v>
      </c>
      <c r="DF7" s="36">
        <v>82.9</v>
      </c>
      <c r="DG7" s="36">
        <v>81.28</v>
      </c>
      <c r="DH7" s="36">
        <v>9.92</v>
      </c>
      <c r="DI7" s="36">
        <v>11.34</v>
      </c>
      <c r="DJ7" s="36">
        <v>12.73</v>
      </c>
      <c r="DK7" s="36">
        <v>21.35</v>
      </c>
      <c r="DL7" s="36">
        <v>23.6</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　大館市_下水道（法適・特環）</dc:title>
  <dc:subject/>
  <dc:creator>大館市建設部下水道課</dc:creator>
  <cp:keywords/>
  <dc:description/>
  <cp:lastModifiedBy>大館市</cp:lastModifiedBy>
  <cp:lastPrinted>2017-02-13T06:04:30Z</cp:lastPrinted>
  <dcterms:created xsi:type="dcterms:W3CDTF">2017-02-08T02:38:24Z</dcterms:created>
  <dcterms:modified xsi:type="dcterms:W3CDTF">2017-02-24T04:32:04Z</dcterms:modified>
  <cp:category/>
</cp:coreProperties>
</file>