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dtvsfil01\Userdata\st2396\Desktop\経営分析\"/>
    </mc:Choice>
  </mc:AlternateContent>
  <workbookProtection workbookAlgorithmName="SHA-512" workbookHashValue="tz+8VnTIKB9ShzHFPboLrJnbBUFdWdBw6gdjdMo5tLZObfR6g/7fgXPaL/yGhBDya1A1uaGn4xKy75M92rjDuA==" workbookSaltValue="avD1dzY5sF4NFUDO1R79Z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<sst xmlns="http://schemas.openxmlformats.org/spreadsheetml/2006/main" count="240" uniqueCount="123">
  <si>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</si>
  <si>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</si>
  <si>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</si>
  <si>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</si>
  <si>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</si>
  <si>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</si>
  <si>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</si>
  <si>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</si>
  <si>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</si>
  <si>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</si>
  <si>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</si>
  <si>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</si>
  <si>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</si>
  <si>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</si>
  <si>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</si>
  <si>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</si>
  <si>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</si>
  <si>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</si>
  <si>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</si>
  <si>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</si>
  <si>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</si>
  <si>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</si>
  <si>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</si>
  <si>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</si>
  <si>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</si>
  <si>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</si>
  <si>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</si>
  <si>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</si>
  <si>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</si>
  <si>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</si>
  <si>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</si>
  <si>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</si>
  <si>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</si>
  <si>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</si>
  <si>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</si>
  <si>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</si>
  <si>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</si>
  <si>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</si>
  <si>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</si>
  <si>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</si>
  <si>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</si>
  <si>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</si>
  <si>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</si>
  <si>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</si>
  <si>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</si>
  <si>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</si>
  <si>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</si>
  <si>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</si>
  <si>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</si>
  <si>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</si>
  <si>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</si>
  <si>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</si>
  <si>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</si>
  <si>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</si>
  <si>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</si>
  <si>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</si>
  <si>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</si>
  <si>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</si>
  <si>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</si>
  <si>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</si>
  <si>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</si>
  <si>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</si>
  <si>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</si>
  <si>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</si>
  <si>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</si>
  <si>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</si>
  <si>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</si>
  <si>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</si>
  <si>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</si>
  <si>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</si>
  <si>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</si>
  <si>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</si>
  <si>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</si>
  <si>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</si>
  <si>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</si>
  <si>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</si>
  <si>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</si>
  <si>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</si>
  <si>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</si>
  <si>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</si>
  <si>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</si>
  <si>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</si>
  <si>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</si>
  <si>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</si>
  <si>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</si>
  <si>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</si>
  <si>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</si>
  <si>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</si>
  <si>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</si>
  <si>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</si>
  <si>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</si>
  <si>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</si>
  <si>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</si>
  <si>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</si>
  <si>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</si>
  <si>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</si>
  <si>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</si>
  <si>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</si>
  <si>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</si>
  <si>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</si>
  <si>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</si>
  <si>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</si>
  <si>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</si>
  <si>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</si>
  <si>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</si>
  <si>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</si>
  <si>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</si>
  <si>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</si>
  <si>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</si>
  <si>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</si>
  <si>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</si>
  <si>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</si>
  <si>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</si>
  <si>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</si>
  <si>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</si>
  <si>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</si>
  <si>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</si>
  <si>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</si>
  <si>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</si>
  <si>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</si>
  <si>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事業は平成7年度の供用開始から22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</si>
  <si>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当初整備区域の事業終了後３年が経過し、水洗化率が頭打ちとなってきました。また、人口減少の影響もあり、使用料収益が前年度より減少しました。
　それでも過去に高利率で借り入れていた企業債の償還が終了してきていることなどにより、経常収支比率、経費回収率、汚水処理原価は前年度に比べ改善しています。
　今年度から新たな区域の整備を開始したため、今後しばらくは各指標が上下すると予想されます。
　</t>
    <rPh sb="1" eb="3">
      <t>トウショ</t>
    </rPh>
    <rPh sb="3" eb="5">
      <t>セイビ</t>
    </rPh>
    <rPh sb="5" eb="7">
      <t>クイキ</t>
    </rPh>
    <rPh sb="8" eb="10">
      <t>ジギョウ</t>
    </rPh>
    <rPh sb="10" eb="13">
      <t>シュウリョウゴ</t>
    </rPh>
    <rPh sb="14" eb="15">
      <t>ネン</t>
    </rPh>
    <rPh sb="16" eb="18">
      <t>ケイカ</t>
    </rPh>
    <rPh sb="20" eb="23">
      <t>スイセンカ</t>
    </rPh>
    <rPh sb="23" eb="24">
      <t>リツ</t>
    </rPh>
    <rPh sb="25" eb="27">
      <t>アタマウ</t>
    </rPh>
    <rPh sb="40" eb="42">
      <t>ジンコウ</t>
    </rPh>
    <rPh sb="42" eb="44">
      <t>ゲンショウ</t>
    </rPh>
    <rPh sb="45" eb="47">
      <t>エイキョウ</t>
    </rPh>
    <rPh sb="51" eb="54">
      <t>シヨウリョウ</t>
    </rPh>
    <rPh sb="54" eb="56">
      <t>シュウエキ</t>
    </rPh>
    <rPh sb="57" eb="60">
      <t>ゼンネンド</t>
    </rPh>
    <rPh sb="62" eb="64">
      <t>ゲンショウ</t>
    </rPh>
    <rPh sb="112" eb="114">
      <t>ケイジョウ</t>
    </rPh>
    <rPh sb="114" eb="116">
      <t>シュウシ</t>
    </rPh>
    <rPh sb="116" eb="118">
      <t>ヒリツ</t>
    </rPh>
    <rPh sb="119" eb="121">
      <t>ケイヒ</t>
    </rPh>
    <rPh sb="121" eb="124">
      <t>カイシュウリツ</t>
    </rPh>
    <rPh sb="125" eb="127">
      <t>オスイ</t>
    </rPh>
    <rPh sb="127" eb="129">
      <t>ショリ</t>
    </rPh>
    <rPh sb="129" eb="131">
      <t>ゲンカ</t>
    </rPh>
    <rPh sb="132" eb="135">
      <t>ゼンネンド</t>
    </rPh>
    <rPh sb="136" eb="137">
      <t>クラ</t>
    </rPh>
    <rPh sb="138" eb="140">
      <t>カイゼン</t>
    </rPh>
    <rPh sb="148" eb="151">
      <t>コンネンド</t>
    </rPh>
    <rPh sb="153" eb="154">
      <t>アラ</t>
    </rPh>
    <rPh sb="156" eb="158">
      <t>クイキ</t>
    </rPh>
    <rPh sb="159" eb="161">
      <t>セイビ</t>
    </rPh>
    <rPh sb="162" eb="164">
      <t>カイシ</t>
    </rPh>
    <rPh sb="169" eb="171">
      <t>コンゴ</t>
    </rPh>
    <rPh sb="176" eb="177">
      <t>カク</t>
    </rPh>
    <rPh sb="177" eb="179">
      <t>シヒョウ</t>
    </rPh>
    <rPh sb="180" eb="182">
      <t>ジョウゲ</t>
    </rPh>
    <rPh sb="185" eb="187">
      <t>ヨソウ</t>
    </rPh>
    <phoneticPr fontId="4"/>
  </si>
  <si>
    <t>本事業は平成26年度で当初の整備計画区域の事業をほぼ終えており、水洗化率も比較的高い水準となっています。しかし、今年度から新たな地区の下水道整備を開始したため、当面は資本費等が増加する見込みとなっています。。
　新たな整備事業が完了し、使用料収入が確保できるようになるまでは、経費節減を強化して支出を抑えていく必要があります。</t>
    <rPh sb="1" eb="3">
      <t>トウショ</t>
    </rPh>
    <rPh sb="3" eb="5">
      <t>セイビ</t>
    </rPh>
    <rPh sb="5" eb="7">
      <t>クイキ</t>
    </rPh>
    <rPh sb="8" eb="10">
      <t>ジギョウ</t>
    </rPh>
    <rPh sb="10" eb="13">
      <t>シュウリョウゴ</t>
    </rPh>
    <rPh sb="14" eb="15">
      <t>ネン</t>
    </rPh>
    <rPh sb="16" eb="18">
      <t>ケイカ</t>
    </rPh>
    <rPh sb="20" eb="23">
      <t>スイセンカ</t>
    </rPh>
    <rPh sb="23" eb="24">
      <t>リツ</t>
    </rPh>
    <rPh sb="25" eb="27">
      <t>アタマウ</t>
    </rPh>
    <rPh sb="40" eb="42">
      <t>ジンコウ</t>
    </rPh>
    <rPh sb="42" eb="44">
      <t>ゲンショウ</t>
    </rPh>
    <rPh sb="45" eb="47">
      <t>エイキョウ</t>
    </rPh>
    <rPh sb="56" eb="59">
      <t>コンネンド</t>
    </rPh>
    <rPh sb="70" eb="72">
      <t>オスイ</t>
    </rPh>
    <rPh sb="82" eb="83">
      <t>アラ</t>
    </rPh>
    <rPh sb="85" eb="87">
      <t>クイキ</t>
    </rPh>
    <rPh sb="88" eb="90">
      <t>セイビ</t>
    </rPh>
    <rPh sb="91" eb="93">
      <t>カイシ</t>
    </rPh>
    <rPh sb="106" eb="107">
      <t>カク</t>
    </rPh>
    <rPh sb="107" eb="109">
      <t>シヒョウ</t>
    </rPh>
    <rPh sb="110" eb="112">
      <t>ジョウゲ</t>
    </rPh>
    <rPh sb="115" eb="11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</si>
</sst>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A4-403D-AFC1-404D8B714458}"/>
            </c:ext>
          </c:extLst>
        </c:ser>
        <c:dLbls>
          <c:showLegendKey val="0"/>
          <c:showVal val="0"/>
          <c:showCatName val="0"/>
          <c:showSerName val="0"/>
          <c:showPercent val="0"/>
          <c:showBubbleSize val="0"/>
        </c:dLbls>
        <c:gapWidth val="150"/>
        <c:axId val="215482848"/>
        <c:axId val="21556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BAA4-403D-AFC1-404D8B714458}"/>
            </c:ext>
          </c:extLst>
        </c:ser>
        <c:dLbls>
          <c:showLegendKey val="0"/>
          <c:showVal val="0"/>
          <c:showCatName val="0"/>
          <c:showSerName val="0"/>
          <c:showPercent val="0"/>
          <c:showBubbleSize val="0"/>
        </c:dLbls>
        <c:marker val="1"/>
        <c:smooth val="0"/>
        <c:axId val="215482848"/>
        <c:axId val="215564936"/>
      </c:lineChart>
      <c:dateAx>
        <c:axId val="215482848"/>
        <c:scaling>
          <c:orientation val="minMax"/>
        </c:scaling>
        <c:delete val="1"/>
        <c:axPos val="b"/>
        <c:numFmt formatCode="ge" sourceLinked="1"/>
        <c:majorTickMark val="none"/>
        <c:minorTickMark val="none"/>
        <c:tickLblPos val="none"/>
        <c:crossAx val="215564936"/>
        <c:crosses val="autoZero"/>
        <c:auto val="1"/>
        <c:lblOffset val="100"/>
        <c:baseTimeUnit val="years"/>
      </c:dateAx>
      <c:valAx>
        <c:axId val="2155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CE-4055-AD02-84DC261E8BDE}"/>
            </c:ext>
          </c:extLst>
        </c:ser>
        <c:dLbls>
          <c:showLegendKey val="0"/>
          <c:showVal val="0"/>
          <c:showCatName val="0"/>
          <c:showSerName val="0"/>
          <c:showPercent val="0"/>
          <c:showBubbleSize val="0"/>
        </c:dLbls>
        <c:gapWidth val="150"/>
        <c:axId val="215241088"/>
        <c:axId val="21524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6CE-4055-AD02-84DC261E8BDE}"/>
            </c:ext>
          </c:extLst>
        </c:ser>
        <c:dLbls>
          <c:showLegendKey val="0"/>
          <c:showVal val="0"/>
          <c:showCatName val="0"/>
          <c:showSerName val="0"/>
          <c:showPercent val="0"/>
          <c:showBubbleSize val="0"/>
        </c:dLbls>
        <c:marker val="1"/>
        <c:smooth val="0"/>
        <c:axId val="215241088"/>
        <c:axId val="215241480"/>
      </c:lineChart>
      <c:dateAx>
        <c:axId val="215241088"/>
        <c:scaling>
          <c:orientation val="minMax"/>
        </c:scaling>
        <c:delete val="1"/>
        <c:axPos val="b"/>
        <c:numFmt formatCode="ge" sourceLinked="1"/>
        <c:majorTickMark val="none"/>
        <c:minorTickMark val="none"/>
        <c:tickLblPos val="none"/>
        <c:crossAx val="215241480"/>
        <c:crosses val="autoZero"/>
        <c:auto val="1"/>
        <c:lblOffset val="100"/>
        <c:baseTimeUnit val="years"/>
      </c:dateAx>
      <c:valAx>
        <c:axId val="21524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4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79.569999999999993</c:v>
                </c:pt>
                <c:pt idx="1">
                  <c:v>83.44</c:v>
                </c:pt>
                <c:pt idx="2">
                  <c:v>85.7</c:v>
                </c:pt>
                <c:pt idx="3">
                  <c:v>87.09</c:v>
                </c:pt>
                <c:pt idx="4">
                  <c:v>86.77</c:v>
                </c:pt>
              </c:numCache>
            </c:numRef>
          </c:val>
          <c:extLst xmlns:c16r2="http://schemas.microsoft.com/office/drawing/2015/06/chart">
            <c:ext xmlns:c16="http://schemas.microsoft.com/office/drawing/2014/chart" uri="{C3380CC4-5D6E-409C-BE32-E72D297353CC}">
              <c16:uniqueId val="{00000000-AE91-4D31-B29E-82C860427B3D}"/>
            </c:ext>
          </c:extLst>
        </c:ser>
        <c:dLbls>
          <c:showLegendKey val="0"/>
          <c:showVal val="0"/>
          <c:showCatName val="0"/>
          <c:showSerName val="0"/>
          <c:showPercent val="0"/>
          <c:showBubbleSize val="0"/>
        </c:dLbls>
        <c:gapWidth val="150"/>
        <c:axId val="216201280"/>
        <c:axId val="21620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E91-4D31-B29E-82C860427B3D}"/>
            </c:ext>
          </c:extLst>
        </c:ser>
        <c:dLbls>
          <c:showLegendKey val="0"/>
          <c:showVal val="0"/>
          <c:showCatName val="0"/>
          <c:showSerName val="0"/>
          <c:showPercent val="0"/>
          <c:showBubbleSize val="0"/>
        </c:dLbls>
        <c:marker val="1"/>
        <c:smooth val="0"/>
        <c:axId val="216201280"/>
        <c:axId val="216200888"/>
      </c:lineChart>
      <c:dateAx>
        <c:axId val="216201280"/>
        <c:scaling>
          <c:orientation val="minMax"/>
        </c:scaling>
        <c:delete val="1"/>
        <c:axPos val="b"/>
        <c:numFmt formatCode="ge" sourceLinked="1"/>
        <c:majorTickMark val="none"/>
        <c:minorTickMark val="none"/>
        <c:tickLblPos val="none"/>
        <c:crossAx val="216200888"/>
        <c:crosses val="autoZero"/>
        <c:auto val="1"/>
        <c:lblOffset val="100"/>
        <c:baseTimeUnit val="years"/>
      </c:dateAx>
      <c:valAx>
        <c:axId val="21620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101.2</c:v>
                </c:pt>
                <c:pt idx="1">
                  <c:v>102.96</c:v>
                </c:pt>
                <c:pt idx="2">
                  <c:v>96.23</c:v>
                </c:pt>
                <c:pt idx="3">
                  <c:v>93.52</c:v>
                </c:pt>
                <c:pt idx="4">
                  <c:v>95.68</c:v>
                </c:pt>
              </c:numCache>
            </c:numRef>
          </c:val>
          <c:extLst xmlns:c16r2="http://schemas.microsoft.com/office/drawing/2015/06/chart">
            <c:ext xmlns:c16="http://schemas.microsoft.com/office/drawing/2014/chart" uri="{C3380CC4-5D6E-409C-BE32-E72D297353CC}">
              <c16:uniqueId val="{00000000-A54B-4D3B-95AD-AB82FD5CE8DA}"/>
            </c:ext>
          </c:extLst>
        </c:ser>
        <c:dLbls>
          <c:showLegendKey val="0"/>
          <c:showVal val="0"/>
          <c:showCatName val="0"/>
          <c:showSerName val="0"/>
          <c:showPercent val="0"/>
          <c:showBubbleSize val="0"/>
        </c:dLbls>
        <c:gapWidth val="150"/>
        <c:axId val="216411392"/>
        <c:axId val="2164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A54B-4D3B-95AD-AB82FD5CE8DA}"/>
            </c:ext>
          </c:extLst>
        </c:ser>
        <c:dLbls>
          <c:showLegendKey val="0"/>
          <c:showVal val="0"/>
          <c:showCatName val="0"/>
          <c:showSerName val="0"/>
          <c:showPercent val="0"/>
          <c:showBubbleSize val="0"/>
        </c:dLbls>
        <c:marker val="1"/>
        <c:smooth val="0"/>
        <c:axId val="216411392"/>
        <c:axId val="216411776"/>
      </c:lineChart>
      <c:dateAx>
        <c:axId val="216411392"/>
        <c:scaling>
          <c:orientation val="minMax"/>
        </c:scaling>
        <c:delete val="1"/>
        <c:axPos val="b"/>
        <c:numFmt formatCode="ge" sourceLinked="1"/>
        <c:majorTickMark val="none"/>
        <c:minorTickMark val="none"/>
        <c:tickLblPos val="none"/>
        <c:crossAx val="216411776"/>
        <c:crosses val="autoZero"/>
        <c:auto val="1"/>
        <c:lblOffset val="100"/>
        <c:baseTimeUnit val="years"/>
      </c:dateAx>
      <c:valAx>
        <c:axId val="216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12.73</c:v>
                </c:pt>
                <c:pt idx="1">
                  <c:v>21.35</c:v>
                </c:pt>
                <c:pt idx="2">
                  <c:v>23.6</c:v>
                </c:pt>
                <c:pt idx="3">
                  <c:v>25.79</c:v>
                </c:pt>
                <c:pt idx="4">
                  <c:v>28.02</c:v>
                </c:pt>
              </c:numCache>
            </c:numRef>
          </c:val>
          <c:extLst xmlns:c16r2="http://schemas.microsoft.com/office/drawing/2015/06/chart">
            <c:ext xmlns:c16="http://schemas.microsoft.com/office/drawing/2014/chart" uri="{C3380CC4-5D6E-409C-BE32-E72D297353CC}">
              <c16:uniqueId val="{00000000-8A11-4535-BE02-2DD2B33A49C6}"/>
            </c:ext>
          </c:extLst>
        </c:ser>
        <c:dLbls>
          <c:showLegendKey val="0"/>
          <c:showVal val="0"/>
          <c:showCatName val="0"/>
          <c:showSerName val="0"/>
          <c:showPercent val="0"/>
          <c:showBubbleSize val="0"/>
        </c:dLbls>
        <c:gapWidth val="150"/>
        <c:axId val="216509248"/>
        <c:axId val="2165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8A11-4535-BE02-2DD2B33A49C6}"/>
            </c:ext>
          </c:extLst>
        </c:ser>
        <c:dLbls>
          <c:showLegendKey val="0"/>
          <c:showVal val="0"/>
          <c:showCatName val="0"/>
          <c:showSerName val="0"/>
          <c:showPercent val="0"/>
          <c:showBubbleSize val="0"/>
        </c:dLbls>
        <c:marker val="1"/>
        <c:smooth val="0"/>
        <c:axId val="216509248"/>
        <c:axId val="216509632"/>
      </c:lineChart>
      <c:dateAx>
        <c:axId val="216509248"/>
        <c:scaling>
          <c:orientation val="minMax"/>
        </c:scaling>
        <c:delete val="1"/>
        <c:axPos val="b"/>
        <c:numFmt formatCode="ge" sourceLinked="1"/>
        <c:majorTickMark val="none"/>
        <c:minorTickMark val="none"/>
        <c:tickLblPos val="none"/>
        <c:crossAx val="216509632"/>
        <c:crosses val="autoZero"/>
        <c:auto val="1"/>
        <c:lblOffset val="100"/>
        <c:baseTimeUnit val="years"/>
      </c:dateAx>
      <c:valAx>
        <c:axId val="2165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F0-49A6-8286-5FFF993B7764}"/>
            </c:ext>
          </c:extLst>
        </c:ser>
        <c:dLbls>
          <c:showLegendKey val="0"/>
          <c:showVal val="0"/>
          <c:showCatName val="0"/>
          <c:showSerName val="0"/>
          <c:showPercent val="0"/>
          <c:showBubbleSize val="0"/>
        </c:dLbls>
        <c:gapWidth val="150"/>
        <c:axId val="215242264"/>
        <c:axId val="2152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4AF0-49A6-8286-5FFF993B7764}"/>
            </c:ext>
          </c:extLst>
        </c:ser>
        <c:dLbls>
          <c:showLegendKey val="0"/>
          <c:showVal val="0"/>
          <c:showCatName val="0"/>
          <c:showSerName val="0"/>
          <c:showPercent val="0"/>
          <c:showBubbleSize val="0"/>
        </c:dLbls>
        <c:marker val="1"/>
        <c:smooth val="0"/>
        <c:axId val="215242264"/>
        <c:axId val="215242656"/>
      </c:lineChart>
      <c:dateAx>
        <c:axId val="215242264"/>
        <c:scaling>
          <c:orientation val="minMax"/>
        </c:scaling>
        <c:delete val="1"/>
        <c:axPos val="b"/>
        <c:numFmt formatCode="ge" sourceLinked="1"/>
        <c:majorTickMark val="none"/>
        <c:minorTickMark val="none"/>
        <c:tickLblPos val="none"/>
        <c:crossAx val="215242656"/>
        <c:crosses val="autoZero"/>
        <c:auto val="1"/>
        <c:lblOffset val="100"/>
        <c:baseTimeUnit val="years"/>
      </c:dateAx>
      <c:valAx>
        <c:axId val="21524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42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258.83999999999997</c:v>
                </c:pt>
                <c:pt idx="1">
                  <c:v>121.95</c:v>
                </c:pt>
                <c:pt idx="2">
                  <c:v>137.87</c:v>
                </c:pt>
                <c:pt idx="3">
                  <c:v>168.95</c:v>
                </c:pt>
                <c:pt idx="4">
                  <c:v>190.43</c:v>
                </c:pt>
              </c:numCache>
            </c:numRef>
          </c:val>
          <c:extLst xmlns:c16r2="http://schemas.microsoft.com/office/drawing/2015/06/chart">
            <c:ext xmlns:c16="http://schemas.microsoft.com/office/drawing/2014/chart" uri="{C3380CC4-5D6E-409C-BE32-E72D297353CC}">
              <c16:uniqueId val="{00000000-85F8-41FD-9E36-BF7BF44677E0}"/>
            </c:ext>
          </c:extLst>
        </c:ser>
        <c:dLbls>
          <c:showLegendKey val="0"/>
          <c:showVal val="0"/>
          <c:showCatName val="0"/>
          <c:showSerName val="0"/>
          <c:showPercent val="0"/>
          <c:showBubbleSize val="0"/>
        </c:dLbls>
        <c:gapWidth val="150"/>
        <c:axId val="216201672"/>
        <c:axId val="21620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85F8-41FD-9E36-BF7BF44677E0}"/>
            </c:ext>
          </c:extLst>
        </c:ser>
        <c:dLbls>
          <c:showLegendKey val="0"/>
          <c:showVal val="0"/>
          <c:showCatName val="0"/>
          <c:showSerName val="0"/>
          <c:showPercent val="0"/>
          <c:showBubbleSize val="0"/>
        </c:dLbls>
        <c:marker val="1"/>
        <c:smooth val="0"/>
        <c:axId val="216201672"/>
        <c:axId val="216202064"/>
      </c:lineChart>
      <c:dateAx>
        <c:axId val="216201672"/>
        <c:scaling>
          <c:orientation val="minMax"/>
        </c:scaling>
        <c:delete val="1"/>
        <c:axPos val="b"/>
        <c:numFmt formatCode="ge" sourceLinked="1"/>
        <c:majorTickMark val="none"/>
        <c:minorTickMark val="none"/>
        <c:tickLblPos val="none"/>
        <c:crossAx val="216202064"/>
        <c:crosses val="autoZero"/>
        <c:auto val="1"/>
        <c:lblOffset val="100"/>
        <c:baseTimeUnit val="years"/>
      </c:dateAx>
      <c:valAx>
        <c:axId val="21620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10.29</c:v>
                </c:pt>
                <c:pt idx="1">
                  <c:v>12.18</c:v>
                </c:pt>
                <c:pt idx="2">
                  <c:v>0.97</c:v>
                </c:pt>
                <c:pt idx="3">
                  <c:v>1.1000000000000001</c:v>
                </c:pt>
                <c:pt idx="4">
                  <c:v>0.65</c:v>
                </c:pt>
              </c:numCache>
            </c:numRef>
          </c:val>
          <c:extLst xmlns:c16r2="http://schemas.microsoft.com/office/drawing/2015/06/chart">
            <c:ext xmlns:c16="http://schemas.microsoft.com/office/drawing/2014/chart" uri="{C3380CC4-5D6E-409C-BE32-E72D297353CC}">
              <c16:uniqueId val="{00000000-A5CA-40FC-84BC-5D68DACD6B9A}"/>
            </c:ext>
          </c:extLst>
        </c:ser>
        <c:dLbls>
          <c:showLegendKey val="0"/>
          <c:showVal val="0"/>
          <c:showCatName val="0"/>
          <c:showSerName val="0"/>
          <c:showPercent val="0"/>
          <c:showBubbleSize val="0"/>
        </c:dLbls>
        <c:gapWidth val="150"/>
        <c:axId val="216203632"/>
        <c:axId val="21620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A5CA-40FC-84BC-5D68DACD6B9A}"/>
            </c:ext>
          </c:extLst>
        </c:ser>
        <c:dLbls>
          <c:showLegendKey val="0"/>
          <c:showVal val="0"/>
          <c:showCatName val="0"/>
          <c:showSerName val="0"/>
          <c:showPercent val="0"/>
          <c:showBubbleSize val="0"/>
        </c:dLbls>
        <c:marker val="1"/>
        <c:smooth val="0"/>
        <c:axId val="216203632"/>
        <c:axId val="216204024"/>
      </c:lineChart>
      <c:dateAx>
        <c:axId val="216203632"/>
        <c:scaling>
          <c:orientation val="minMax"/>
        </c:scaling>
        <c:delete val="1"/>
        <c:axPos val="b"/>
        <c:numFmt formatCode="ge" sourceLinked="1"/>
        <c:majorTickMark val="none"/>
        <c:minorTickMark val="none"/>
        <c:tickLblPos val="none"/>
        <c:crossAx val="216204024"/>
        <c:crosses val="autoZero"/>
        <c:auto val="1"/>
        <c:lblOffset val="100"/>
        <c:baseTimeUnit val="years"/>
      </c:dateAx>
      <c:valAx>
        <c:axId val="2162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2110.5100000000002</c:v>
                </c:pt>
                <c:pt idx="1">
                  <c:v>2506.69</c:v>
                </c:pt>
                <c:pt idx="2">
                  <c:v>1872.75</c:v>
                </c:pt>
                <c:pt idx="3">
                  <c:v>2146.63</c:v>
                </c:pt>
                <c:pt idx="4">
                  <c:v>2088.9899999999998</c:v>
                </c:pt>
              </c:numCache>
            </c:numRef>
          </c:val>
          <c:extLst xmlns:c16r2="http://schemas.microsoft.com/office/drawing/2015/06/chart">
            <c:ext xmlns:c16="http://schemas.microsoft.com/office/drawing/2014/chart" uri="{C3380CC4-5D6E-409C-BE32-E72D297353CC}">
              <c16:uniqueId val="{00000000-36B0-4908-B018-530A6ABC02F6}"/>
            </c:ext>
          </c:extLst>
        </c:ser>
        <c:dLbls>
          <c:showLegendKey val="0"/>
          <c:showVal val="0"/>
          <c:showCatName val="0"/>
          <c:showSerName val="0"/>
          <c:showPercent val="0"/>
          <c:showBubbleSize val="0"/>
        </c:dLbls>
        <c:gapWidth val="150"/>
        <c:axId val="216301312"/>
        <c:axId val="2163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6B0-4908-B018-530A6ABC02F6}"/>
            </c:ext>
          </c:extLst>
        </c:ser>
        <c:dLbls>
          <c:showLegendKey val="0"/>
          <c:showVal val="0"/>
          <c:showCatName val="0"/>
          <c:showSerName val="0"/>
          <c:showPercent val="0"/>
          <c:showBubbleSize val="0"/>
        </c:dLbls>
        <c:marker val="1"/>
        <c:smooth val="0"/>
        <c:axId val="216301312"/>
        <c:axId val="216301704"/>
      </c:lineChart>
      <c:dateAx>
        <c:axId val="216301312"/>
        <c:scaling>
          <c:orientation val="minMax"/>
        </c:scaling>
        <c:delete val="1"/>
        <c:axPos val="b"/>
        <c:numFmt formatCode="ge" sourceLinked="1"/>
        <c:majorTickMark val="none"/>
        <c:minorTickMark val="none"/>
        <c:tickLblPos val="none"/>
        <c:crossAx val="216301704"/>
        <c:crosses val="autoZero"/>
        <c:auto val="1"/>
        <c:lblOffset val="100"/>
        <c:baseTimeUnit val="years"/>
      </c:dateAx>
      <c:valAx>
        <c:axId val="2163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75.64</c:v>
                </c:pt>
                <c:pt idx="1">
                  <c:v>80.36</c:v>
                </c:pt>
                <c:pt idx="2">
                  <c:v>81.28</c:v>
                </c:pt>
                <c:pt idx="3">
                  <c:v>74.599999999999994</c:v>
                </c:pt>
                <c:pt idx="4">
                  <c:v>87.2</c:v>
                </c:pt>
              </c:numCache>
            </c:numRef>
          </c:val>
          <c:extLst xmlns:c16r2="http://schemas.microsoft.com/office/drawing/2015/06/chart">
            <c:ext xmlns:c16="http://schemas.microsoft.com/office/drawing/2014/chart" uri="{C3380CC4-5D6E-409C-BE32-E72D297353CC}">
              <c16:uniqueId val="{00000000-2415-43EF-9818-9F81E3174A2F}"/>
            </c:ext>
          </c:extLst>
        </c:ser>
        <c:dLbls>
          <c:showLegendKey val="0"/>
          <c:showVal val="0"/>
          <c:showCatName val="0"/>
          <c:showSerName val="0"/>
          <c:showPercent val="0"/>
          <c:showBubbleSize val="0"/>
        </c:dLbls>
        <c:gapWidth val="150"/>
        <c:axId val="216302880"/>
        <c:axId val="21630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415-43EF-9818-9F81E3174A2F}"/>
            </c:ext>
          </c:extLst>
        </c:ser>
        <c:dLbls>
          <c:showLegendKey val="0"/>
          <c:showVal val="0"/>
          <c:showCatName val="0"/>
          <c:showSerName val="0"/>
          <c:showPercent val="0"/>
          <c:showBubbleSize val="0"/>
        </c:dLbls>
        <c:marker val="1"/>
        <c:smooth val="0"/>
        <c:axId val="216302880"/>
        <c:axId val="216303272"/>
      </c:lineChart>
      <c:dateAx>
        <c:axId val="216302880"/>
        <c:scaling>
          <c:orientation val="minMax"/>
        </c:scaling>
        <c:delete val="1"/>
        <c:axPos val="b"/>
        <c:numFmt formatCode="ge" sourceLinked="1"/>
        <c:majorTickMark val="none"/>
        <c:minorTickMark val="none"/>
        <c:tickLblPos val="none"/>
        <c:crossAx val="216303272"/>
        <c:crosses val="autoZero"/>
        <c:auto val="1"/>
        <c:lblOffset val="100"/>
        <c:baseTimeUnit val="years"/>
      </c:dateAx>
      <c:valAx>
        <c:axId val="21630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212.62</c:v>
                </c:pt>
                <c:pt idx="1">
                  <c:v>201.37</c:v>
                </c:pt>
                <c:pt idx="2">
                  <c:v>199.23</c:v>
                </c:pt>
                <c:pt idx="3">
                  <c:v>213.13</c:v>
                </c:pt>
                <c:pt idx="4">
                  <c:v>186.02</c:v>
                </c:pt>
              </c:numCache>
            </c:numRef>
          </c:val>
          <c:extLst xmlns:c16r2="http://schemas.microsoft.com/office/drawing/2015/06/chart">
            <c:ext xmlns:c16="http://schemas.microsoft.com/office/drawing/2014/chart" uri="{C3380CC4-5D6E-409C-BE32-E72D297353CC}">
              <c16:uniqueId val="{00000000-B0B6-41E9-9F11-C9FD5BA5333B}"/>
            </c:ext>
          </c:extLst>
        </c:ser>
        <c:dLbls>
          <c:showLegendKey val="0"/>
          <c:showVal val="0"/>
          <c:showCatName val="0"/>
          <c:showSerName val="0"/>
          <c:showPercent val="0"/>
          <c:showBubbleSize val="0"/>
        </c:dLbls>
        <c:gapWidth val="150"/>
        <c:axId val="216304448"/>
        <c:axId val="2166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0B6-41E9-9F11-C9FD5BA5333B}"/>
            </c:ext>
          </c:extLst>
        </c:ser>
        <c:dLbls>
          <c:showLegendKey val="0"/>
          <c:showVal val="0"/>
          <c:showCatName val="0"/>
          <c:showSerName val="0"/>
          <c:showPercent val="0"/>
          <c:showBubbleSize val="0"/>
        </c:dLbls>
        <c:marker val="1"/>
        <c:smooth val="0"/>
        <c:axId val="216304448"/>
        <c:axId val="216608640"/>
      </c:lineChart>
      <c:dateAx>
        <c:axId val="216304448"/>
        <c:scaling>
          <c:orientation val="minMax"/>
        </c:scaling>
        <c:delete val="1"/>
        <c:axPos val="b"/>
        <c:numFmt formatCode="ge" sourceLinked="1"/>
        <c:majorTickMark val="none"/>
        <c:minorTickMark val="none"/>
        <c:tickLblPos val="none"/>
        <c:crossAx val="216608640"/>
        <c:crosses val="autoZero"/>
        <c:auto val="1"/>
        <c:lblOffset val="100"/>
        <c:baseTimeUnit val="years"/>
      </c:dateAx>
      <c:valAx>
        <c:axId val="2166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3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大館市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7">
        <f>データ!S6</f>
        <v>73632</v>
      </c>
      <c r="AM8" s="67"/>
      <c r="AN8" s="67"/>
      <c r="AO8" s="67"/>
      <c r="AP8" s="67"/>
      <c r="AQ8" s="67"/>
      <c r="AR8" s="67"/>
      <c r="AS8" s="67"/>
      <c r="AT8" s="66">
        <f>データ!T6</f>
        <v>913.22</v>
      </c>
      <c r="AU8" s="66"/>
      <c r="AV8" s="66"/>
      <c r="AW8" s="66"/>
      <c r="AX8" s="66"/>
      <c r="AY8" s="66"/>
      <c r="AZ8" s="66"/>
      <c r="BA8" s="66"/>
      <c r="BB8" s="66">
        <f>データ!U6</f>
        <v>80.63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49.89</v>
      </c>
      <c r="J10" s="66"/>
      <c r="K10" s="66"/>
      <c r="L10" s="66"/>
      <c r="M10" s="66"/>
      <c r="N10" s="66"/>
      <c r="O10" s="66"/>
      <c r="P10" s="66">
        <f>データ!P6</f>
        <v>5.64</v>
      </c>
      <c r="Q10" s="66"/>
      <c r="R10" s="66"/>
      <c r="S10" s="66"/>
      <c r="T10" s="66"/>
      <c r="U10" s="66"/>
      <c r="V10" s="66"/>
      <c r="W10" s="66">
        <f>データ!Q6</f>
        <v>95.62</v>
      </c>
      <c r="X10" s="66"/>
      <c r="Y10" s="66"/>
      <c r="Z10" s="66"/>
      <c r="AA10" s="66"/>
      <c r="AB10" s="66"/>
      <c r="AC10" s="66"/>
      <c r="AD10" s="67">
        <f>データ!R6</f>
        <v>3132</v>
      </c>
      <c r="AE10" s="67"/>
      <c r="AF10" s="67"/>
      <c r="AG10" s="67"/>
      <c r="AH10" s="67"/>
      <c r="AI10" s="67"/>
      <c r="AJ10" s="67"/>
      <c r="AK10" s="2"/>
      <c r="AL10" s="67">
        <f>データ!V6</f>
        <v>4120</v>
      </c>
      <c r="AM10" s="67"/>
      <c r="AN10" s="67"/>
      <c r="AO10" s="67"/>
      <c r="AP10" s="67"/>
      <c r="AQ10" s="67"/>
      <c r="AR10" s="67"/>
      <c r="AS10" s="67"/>
      <c r="AT10" s="66">
        <f>データ!W6</f>
        <v>2.38</v>
      </c>
      <c r="AU10" s="66"/>
      <c r="AV10" s="66"/>
      <c r="AW10" s="66"/>
      <c r="AX10" s="66"/>
      <c r="AY10" s="66"/>
      <c r="AZ10" s="66"/>
      <c r="BA10" s="66"/>
      <c r="BB10" s="66">
        <f>データ!X6</f>
        <v>1731.09</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61uYeKjszMRwvKVSX9o9mvVbGBCNgIBZKhVwvcqRbCysZhTCNSq3AafT0hEumIL0KIE5X3lcbV4/CuV4tgz04w==" saltValue="EYo4FVeOunPZ5BJvy6o+r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52043</v>
      </c>
      <c r="D6" s="33">
        <f t="shared" si="3"/>
        <v>46</v>
      </c>
      <c r="E6" s="33">
        <f t="shared" si="3"/>
        <v>17</v>
      </c>
      <c r="F6" s="33">
        <f t="shared" si="3"/>
        <v>4</v>
      </c>
      <c r="G6" s="33">
        <f t="shared" si="3"/>
        <v>0</v>
      </c>
      <c r="H6" s="33" t="str">
        <f t="shared" si="3"/>
        <v>秋田県　大館市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49.89</v>
      </c>
      <c r="P6" s="34">
        <f t="shared" si="3"/>
        <v>5.64</v>
      </c>
      <c r="Q6" s="34">
        <f t="shared" si="3"/>
        <v>95.62</v>
      </c>
      <c r="R6" s="34">
        <f t="shared" si="3"/>
        <v>3132</v>
      </c>
      <c r="S6" s="34">
        <f t="shared" si="3"/>
        <v>73632</v>
      </c>
      <c r="T6" s="34">
        <f t="shared" si="3"/>
        <v>913.22</v>
      </c>
      <c r="U6" s="34">
        <f t="shared" si="3"/>
        <v>80.63</v>
      </c>
      <c r="V6" s="34">
        <f t="shared" si="3"/>
        <v>4120</v>
      </c>
      <c r="W6" s="34">
        <f t="shared" si="3"/>
        <v>2.38</v>
      </c>
      <c r="X6" s="34">
        <f t="shared" si="3"/>
        <v>1731.09</v>
      </c>
      <c r="Y6" s="35">
        <f>IF(Y7="",NA(),Y7)</f>
        <v>101.2</v>
      </c>
      <c r="Z6" s="35">
        <f t="shared" ref="Z6:AH6" si="4">IF(Z7="",NA(),Z7)</f>
        <v>102.96</v>
      </c>
      <c r="AA6" s="35">
        <f t="shared" si="4"/>
        <v>96.23</v>
      </c>
      <c r="AB6" s="35">
        <f t="shared" si="4"/>
        <v>93.52</v>
      </c>
      <c r="AC6" s="35">
        <f t="shared" si="4"/>
        <v>95.68</v>
      </c>
      <c r="AD6" s="35">
        <f t="shared" si="4"/>
        <v>96.59</v>
      </c>
      <c r="AE6" s="35">
        <f t="shared" si="4"/>
        <v>101.24</v>
      </c>
      <c r="AF6" s="35">
        <f t="shared" si="4"/>
        <v>100.94</v>
      </c>
      <c r="AG6" s="35">
        <f t="shared" si="4"/>
        <v>100.85</v>
      </c>
      <c r="AH6" s="35">
        <f t="shared" si="4"/>
        <v>102.13</v>
      </c>
      <c r="AI6" s="34" t="str">
        <f>IF(AI7="","",IF(AI7="-","【-】","【"&amp;SUBSTITUTE(TEXT(AI7,"#,##0.00"),"-","△")&amp;"】"))</f>
        <v>【102.38】</v>
      </c>
      <c r="AJ6" s="35">
        <f>IF(AJ7="",NA(),AJ7)</f>
        <v>258.83999999999997</v>
      </c>
      <c r="AK6" s="35">
        <f t="shared" ref="AK6:AS6" si="5">IF(AK7="",NA(),AK7)</f>
        <v>121.95</v>
      </c>
      <c r="AL6" s="35">
        <f t="shared" si="5"/>
        <v>137.87</v>
      </c>
      <c r="AM6" s="35">
        <f t="shared" si="5"/>
        <v>168.95</v>
      </c>
      <c r="AN6" s="35">
        <f t="shared" si="5"/>
        <v>190.43</v>
      </c>
      <c r="AO6" s="35">
        <f t="shared" si="5"/>
        <v>232.81</v>
      </c>
      <c r="AP6" s="35">
        <f t="shared" si="5"/>
        <v>184.13</v>
      </c>
      <c r="AQ6" s="35">
        <f t="shared" si="5"/>
        <v>101.85</v>
      </c>
      <c r="AR6" s="35">
        <f t="shared" si="5"/>
        <v>110.77</v>
      </c>
      <c r="AS6" s="35">
        <f t="shared" si="5"/>
        <v>109.51</v>
      </c>
      <c r="AT6" s="34" t="str">
        <f>IF(AT7="","",IF(AT7="-","【-】","【"&amp;SUBSTITUTE(TEXT(AT7,"#,##0.00"),"-","△")&amp;"】"))</f>
        <v>【102.97】</v>
      </c>
      <c r="AU6" s="35">
        <f>IF(AU7="",NA(),AU7)</f>
        <v>10.29</v>
      </c>
      <c r="AV6" s="35">
        <f t="shared" ref="AV6:BD6" si="6">IF(AV7="",NA(),AV7)</f>
        <v>12.18</v>
      </c>
      <c r="AW6" s="35">
        <f t="shared" si="6"/>
        <v>0.97</v>
      </c>
      <c r="AX6" s="35">
        <f t="shared" si="6"/>
        <v>1.1000000000000001</v>
      </c>
      <c r="AY6" s="35">
        <f t="shared" si="6"/>
        <v>0.65</v>
      </c>
      <c r="AZ6" s="35">
        <f t="shared" si="6"/>
        <v>290.19</v>
      </c>
      <c r="BA6" s="35">
        <f t="shared" si="6"/>
        <v>63.22</v>
      </c>
      <c r="BB6" s="35">
        <f t="shared" si="6"/>
        <v>49.07</v>
      </c>
      <c r="BC6" s="35">
        <f t="shared" si="6"/>
        <v>46.78</v>
      </c>
      <c r="BD6" s="35">
        <f t="shared" si="6"/>
        <v>47.44</v>
      </c>
      <c r="BE6" s="34" t="str">
        <f>IF(BE7="","",IF(BE7="-","【-】","【"&amp;SUBSTITUTE(TEXT(BE7,"#,##0.00"),"-","△")&amp;"】"))</f>
        <v>【54.73】</v>
      </c>
      <c r="BF6" s="35">
        <f>IF(BF7="",NA(),BF7)</f>
        <v>2110.5100000000002</v>
      </c>
      <c r="BG6" s="35">
        <f t="shared" ref="BG6:BO6" si="7">IF(BG7="",NA(),BG7)</f>
        <v>2506.69</v>
      </c>
      <c r="BH6" s="35">
        <f t="shared" si="7"/>
        <v>1872.75</v>
      </c>
      <c r="BI6" s="35">
        <f t="shared" si="7"/>
        <v>2146.63</v>
      </c>
      <c r="BJ6" s="35">
        <f t="shared" si="7"/>
        <v>2088.9899999999998</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75.64</v>
      </c>
      <c r="BR6" s="35">
        <f t="shared" ref="BR6:BZ6" si="8">IF(BR7="",NA(),BR7)</f>
        <v>80.36</v>
      </c>
      <c r="BS6" s="35">
        <f t="shared" si="8"/>
        <v>81.28</v>
      </c>
      <c r="BT6" s="35">
        <f t="shared" si="8"/>
        <v>74.599999999999994</v>
      </c>
      <c r="BU6" s="35">
        <f t="shared" si="8"/>
        <v>87.2</v>
      </c>
      <c r="BV6" s="35">
        <f t="shared" si="8"/>
        <v>64.63</v>
      </c>
      <c r="BW6" s="35">
        <f t="shared" si="8"/>
        <v>66.56</v>
      </c>
      <c r="BX6" s="35">
        <f t="shared" si="8"/>
        <v>66.22</v>
      </c>
      <c r="BY6" s="35">
        <f t="shared" si="8"/>
        <v>69.87</v>
      </c>
      <c r="BZ6" s="35">
        <f t="shared" si="8"/>
        <v>74.3</v>
      </c>
      <c r="CA6" s="34" t="str">
        <f>IF(CA7="","",IF(CA7="-","【-】","【"&amp;SUBSTITUTE(TEXT(CA7,"#,##0.00"),"-","△")&amp;"】"))</f>
        <v>【75.58】</v>
      </c>
      <c r="CB6" s="35">
        <f>IF(CB7="",NA(),CB7)</f>
        <v>212.62</v>
      </c>
      <c r="CC6" s="35">
        <f t="shared" ref="CC6:CK6" si="9">IF(CC7="",NA(),CC7)</f>
        <v>201.37</v>
      </c>
      <c r="CD6" s="35">
        <f t="shared" si="9"/>
        <v>199.23</v>
      </c>
      <c r="CE6" s="35">
        <f t="shared" si="9"/>
        <v>213.13</v>
      </c>
      <c r="CF6" s="35">
        <f t="shared" si="9"/>
        <v>186.02</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79.569999999999993</v>
      </c>
      <c r="CY6" s="35">
        <f t="shared" ref="CY6:DG6" si="11">IF(CY7="",NA(),CY7)</f>
        <v>83.44</v>
      </c>
      <c r="CZ6" s="35">
        <f t="shared" si="11"/>
        <v>85.7</v>
      </c>
      <c r="DA6" s="35">
        <f t="shared" si="11"/>
        <v>87.09</v>
      </c>
      <c r="DB6" s="35">
        <f t="shared" si="11"/>
        <v>86.77</v>
      </c>
      <c r="DC6" s="35">
        <f t="shared" si="11"/>
        <v>82.2</v>
      </c>
      <c r="DD6" s="35">
        <f t="shared" si="11"/>
        <v>82.35</v>
      </c>
      <c r="DE6" s="35">
        <f t="shared" si="11"/>
        <v>82.9</v>
      </c>
      <c r="DF6" s="35">
        <f t="shared" si="11"/>
        <v>83.5</v>
      </c>
      <c r="DG6" s="35">
        <f t="shared" si="11"/>
        <v>83.06</v>
      </c>
      <c r="DH6" s="34" t="str">
        <f>IF(DH7="","",IF(DH7="-","【-】","【"&amp;SUBSTITUTE(TEXT(DH7,"#,##0.00"),"-","△")&amp;"】"))</f>
        <v>【82.67】</v>
      </c>
      <c r="DI6" s="35">
        <f>IF(DI7="",NA(),DI7)</f>
        <v>12.73</v>
      </c>
      <c r="DJ6" s="35">
        <f t="shared" ref="DJ6:DR6" si="12">IF(DJ7="",NA(),DJ7)</f>
        <v>21.35</v>
      </c>
      <c r="DK6" s="35">
        <f t="shared" si="12"/>
        <v>23.6</v>
      </c>
      <c r="DL6" s="35">
        <f t="shared" si="12"/>
        <v>25.79</v>
      </c>
      <c r="DM6" s="35">
        <f t="shared" si="12"/>
        <v>28.02</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52043</v>
      </c>
      <c r="D7" s="37">
        <v>46</v>
      </c>
      <c r="E7" s="37">
        <v>17</v>
      </c>
      <c r="F7" s="37">
        <v>4</v>
      </c>
      <c r="G7" s="37">
        <v>0</v>
      </c>
      <c r="H7" s="37" t="s">
        <v>108</v>
      </c>
      <c r="I7" s="37" t="s">
        <v>109</v>
      </c>
      <c r="J7" s="37" t="s">
        <v>110</v>
      </c>
      <c r="K7" s="37" t="s">
        <v>111</v>
      </c>
      <c r="L7" s="37" t="s">
        <v>112</v>
      </c>
      <c r="M7" s="37" t="s">
        <v>113</v>
      </c>
      <c r="N7" s="38" t="s">
        <v>114</v>
      </c>
      <c r="O7" s="38">
        <v>49.89</v>
      </c>
      <c r="P7" s="38">
        <v>5.64</v>
      </c>
      <c r="Q7" s="38">
        <v>95.62</v>
      </c>
      <c r="R7" s="38">
        <v>3132</v>
      </c>
      <c r="S7" s="38">
        <v>73632</v>
      </c>
      <c r="T7" s="38">
        <v>913.22</v>
      </c>
      <c r="U7" s="38">
        <v>80.63</v>
      </c>
      <c r="V7" s="38">
        <v>4120</v>
      </c>
      <c r="W7" s="38">
        <v>2.38</v>
      </c>
      <c r="X7" s="38">
        <v>1731.09</v>
      </c>
      <c r="Y7" s="38">
        <v>101.2</v>
      </c>
      <c r="Z7" s="38">
        <v>102.96</v>
      </c>
      <c r="AA7" s="38">
        <v>96.23</v>
      </c>
      <c r="AB7" s="38">
        <v>93.52</v>
      </c>
      <c r="AC7" s="38">
        <v>95.68</v>
      </c>
      <c r="AD7" s="38">
        <v>96.59</v>
      </c>
      <c r="AE7" s="38">
        <v>101.24</v>
      </c>
      <c r="AF7" s="38">
        <v>100.94</v>
      </c>
      <c r="AG7" s="38">
        <v>100.85</v>
      </c>
      <c r="AH7" s="38">
        <v>102.13</v>
      </c>
      <c r="AI7" s="38">
        <v>102.38</v>
      </c>
      <c r="AJ7" s="38">
        <v>258.83999999999997</v>
      </c>
      <c r="AK7" s="38">
        <v>121.95</v>
      </c>
      <c r="AL7" s="38">
        <v>137.87</v>
      </c>
      <c r="AM7" s="38">
        <v>168.95</v>
      </c>
      <c r="AN7" s="38">
        <v>190.43</v>
      </c>
      <c r="AO7" s="38">
        <v>232.81</v>
      </c>
      <c r="AP7" s="38">
        <v>184.13</v>
      </c>
      <c r="AQ7" s="38">
        <v>101.85</v>
      </c>
      <c r="AR7" s="38">
        <v>110.77</v>
      </c>
      <c r="AS7" s="38">
        <v>109.51</v>
      </c>
      <c r="AT7" s="38">
        <v>102.97</v>
      </c>
      <c r="AU7" s="38">
        <v>10.29</v>
      </c>
      <c r="AV7" s="38">
        <v>12.18</v>
      </c>
      <c r="AW7" s="38">
        <v>0.97</v>
      </c>
      <c r="AX7" s="38">
        <v>1.1000000000000001</v>
      </c>
      <c r="AY7" s="38">
        <v>0.65</v>
      </c>
      <c r="AZ7" s="38">
        <v>290.19</v>
      </c>
      <c r="BA7" s="38">
        <v>63.22</v>
      </c>
      <c r="BB7" s="38">
        <v>49.07</v>
      </c>
      <c r="BC7" s="38">
        <v>46.78</v>
      </c>
      <c r="BD7" s="38">
        <v>47.44</v>
      </c>
      <c r="BE7" s="38">
        <v>54.73</v>
      </c>
      <c r="BF7" s="38">
        <v>2110.5100000000002</v>
      </c>
      <c r="BG7" s="38">
        <v>2506.69</v>
      </c>
      <c r="BH7" s="38">
        <v>1872.75</v>
      </c>
      <c r="BI7" s="38">
        <v>2146.63</v>
      </c>
      <c r="BJ7" s="38">
        <v>2088.9899999999998</v>
      </c>
      <c r="BK7" s="38">
        <v>1569.13</v>
      </c>
      <c r="BL7" s="38">
        <v>1436</v>
      </c>
      <c r="BM7" s="38">
        <v>1434.89</v>
      </c>
      <c r="BN7" s="38">
        <v>1298.9100000000001</v>
      </c>
      <c r="BO7" s="38">
        <v>1243.71</v>
      </c>
      <c r="BP7" s="38">
        <v>1225.44</v>
      </c>
      <c r="BQ7" s="38">
        <v>75.64</v>
      </c>
      <c r="BR7" s="38">
        <v>80.36</v>
      </c>
      <c r="BS7" s="38">
        <v>81.28</v>
      </c>
      <c r="BT7" s="38">
        <v>74.599999999999994</v>
      </c>
      <c r="BU7" s="38">
        <v>87.2</v>
      </c>
      <c r="BV7" s="38">
        <v>64.63</v>
      </c>
      <c r="BW7" s="38">
        <v>66.56</v>
      </c>
      <c r="BX7" s="38">
        <v>66.22</v>
      </c>
      <c r="BY7" s="38">
        <v>69.87</v>
      </c>
      <c r="BZ7" s="38">
        <v>74.3</v>
      </c>
      <c r="CA7" s="38">
        <v>75.58</v>
      </c>
      <c r="CB7" s="38">
        <v>212.62</v>
      </c>
      <c r="CC7" s="38">
        <v>201.37</v>
      </c>
      <c r="CD7" s="38">
        <v>199.23</v>
      </c>
      <c r="CE7" s="38">
        <v>213.13</v>
      </c>
      <c r="CF7" s="38">
        <v>186.02</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79.569999999999993</v>
      </c>
      <c r="CY7" s="38">
        <v>83.44</v>
      </c>
      <c r="CZ7" s="38">
        <v>85.7</v>
      </c>
      <c r="DA7" s="38">
        <v>87.09</v>
      </c>
      <c r="DB7" s="38">
        <v>86.77</v>
      </c>
      <c r="DC7" s="38">
        <v>82.2</v>
      </c>
      <c r="DD7" s="38">
        <v>82.35</v>
      </c>
      <c r="DE7" s="38">
        <v>82.9</v>
      </c>
      <c r="DF7" s="38">
        <v>83.5</v>
      </c>
      <c r="DG7" s="38">
        <v>83.06</v>
      </c>
      <c r="DH7" s="38">
        <v>82.67</v>
      </c>
      <c r="DI7" s="38">
        <v>12.73</v>
      </c>
      <c r="DJ7" s="38">
        <v>21.35</v>
      </c>
      <c r="DK7" s="38">
        <v>23.6</v>
      </c>
      <c r="DL7" s="38">
        <v>25.79</v>
      </c>
      <c r="DM7" s="38">
        <v>28.02</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秋田県大館市</dc:creator>
  <cp:keywords/>
  <dc:description/>
  <cp:lastModifiedBy>佐藤　哲也</cp:lastModifiedBy>
  <dcterms:created xsi:type="dcterms:W3CDTF">2018-12-03T08:52:20Z</dcterms:created>
  <dcterms:modified xsi:type="dcterms:W3CDTF">2019-02-12T06:19:16Z</dcterms:modified>
  <cp:category/>
</cp:coreProperties>
</file>