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odtvsfil01\Userdata\hm2059\Desktop\新しいフォルダー\"/>
    </mc:Choice>
  </mc:AlternateContent>
  <workbookProtection workbookAlgorithmName="SHA-512" workbookHashValue="pCbv8YfiPd7PKUUvbZoLev0P/B6u2mVhRtassX5exVyc/VGcIBnsYdFymrC8HGkSxkOMGTdzo/Sn3v/cCYFIwA==" workbookSaltValue="BN4edR/hQZgNuctupPGN1g==" workbookSpinCount="100000" lockStructure="1"/>
  <bookViews>
    <workbookView xWindow="0" yWindow="0" windowWidth="20490" windowHeight="765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L6" i="5"/>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AT10" i="4"/>
  <c r="W10" i="4"/>
  <c r="I10" i="4"/>
  <c r="BB8" i="4"/>
  <c r="AL8" i="4"/>
  <c r="AD8" i="4"/>
  <c r="W8" i="4"/>
  <c r="P8" i="4"/>
  <c r="B8"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<sst xmlns="http://schemas.openxmlformats.org/spreadsheetml/2006/main" count="228" uniqueCount="111">
  <si>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</si>
  <si>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</si>
  <si>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</si>
  <si>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</si>
  <si>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</si>
  <si>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</si>
  <si>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</si>
  <si>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</si>
  <si>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</si>
  <si>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</si>
  <si>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</si>
  <si>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</si>
  <si>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</si>
  <si>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</si>
  <si>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</si>
  <si>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</si>
  <si>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</si>
  <si>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</si>
  <si>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</si>
  <si>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</si>
  <si>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</si>
  <si>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</si>
  <si>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</si>
  <si>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</si>
  <si>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</si>
  <si>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</si>
  <si>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</si>
  <si>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</si>
  <si>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</si>
  <si>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</si>
  <si>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</si>
  <si>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</si>
  <si>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</si>
  <si>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</si>
  <si>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</si>
  <si>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</si>
  <si>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</si>
  <si>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</si>
  <si>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</si>
  <si>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</si>
  <si>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</si>
  <si>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</si>
  <si>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</si>
  <si>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</si>
  <si>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</si>
  <si>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</si>
  <si>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</si>
  <si>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</si>
  <si>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</si>
  <si>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</si>
  <si>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</si>
  <si>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</si>
  <si>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</si>
  <si>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</si>
  <si>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</si>
  <si>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</si>
  <si>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</si>
  <si>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</si>
  <si>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</si>
  <si>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</si>
  <si>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</si>
  <si>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</si>
  <si>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</si>
  <si>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</si>
  <si>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</si>
  <si>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</si>
  <si>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</si>
  <si>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</si>
  <si>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</si>
  <si>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</si>
  <si>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</si>
  <si>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</si>
  <si>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</si>
  <si>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</si>
  <si>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</si>
  <si>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</si>
  <si>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</si>
  <si>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</si>
  <si>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</si>
  <si>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</si>
  <si>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</si>
  <si>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</si>
  <si>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</si>
  <si>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</si>
  <si>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</si>
  <si>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</si>
  <si>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</si>
  <si>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</si>
  <si>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</si>
  <si>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</si>
  <si>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</si>
  <si>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</si>
  <si>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</si>
  <si>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</si>
  <si>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</si>
  <si>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</si>
  <si>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大館市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</si>
  <si>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</si>
  <si>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</si>
  <si>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</si>
  <si>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</si>
  <si>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</si>
  <si>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</si>
  <si>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</si>
  <si>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</si>
  <si>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</si>
  <si>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</si>
  <si>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</si>
  <si>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事業は平成7年度の供用開始から23年を経過していますが、下水道事業資産の大部分を占める管渠（構築物）の法定耐用年数は50年とされていることから、今後直ちに大規模更新（修繕）工事が発生することはありません。また、法定耐用年数を経過した管渠が存在しないことから、管渠老朽化率、管渠改善率は算定されていません。
　管渠以外の有形固定資産については、修繕計画に基づき定期的な維持管理を行うことで、費用の平準化を図っています。</t>
    <phoneticPr fontId="4"/>
  </si>
  <si>
    <t>　本事業は平成26年度で当初の整備計画区域の事業をほぼ終えており、水洗化率も比較的高い水準となっています。しかし、昨年度から新たな地区の下水道整備を開始したため、当面は資本費等が増加する見込みとなっています。。
　新たな整備事業が完了し、使用料収入が確保できるようになるまでは、経費節減を強化して支出を抑えていく必要があります。</t>
    <rPh sb="2" eb="4">
      <t>トウショ</t>
    </rPh>
    <rPh sb="4" eb="6">
      <t>セイビ</t>
    </rPh>
    <rPh sb="6" eb="8">
      <t>クイキ</t>
    </rPh>
    <rPh sb="9" eb="11">
      <t>ジギョウ</t>
    </rPh>
    <rPh sb="11" eb="14">
      <t>シュウリョウゴ</t>
    </rPh>
    <rPh sb="15" eb="16">
      <t>ネン</t>
    </rPh>
    <rPh sb="17" eb="19">
      <t>ケイカ</t>
    </rPh>
    <rPh sb="21" eb="24">
      <t>スイセンカ</t>
    </rPh>
    <rPh sb="24" eb="25">
      <t>リツ</t>
    </rPh>
    <rPh sb="26" eb="28">
      <t>アタマウ</t>
    </rPh>
    <rPh sb="41" eb="43">
      <t>ジンコウ</t>
    </rPh>
    <rPh sb="43" eb="45">
      <t>ゲンショウ</t>
    </rPh>
    <rPh sb="46" eb="48">
      <t>エイキョウ</t>
    </rPh>
    <rPh sb="71" eb="73">
      <t>オスイ</t>
    </rPh>
    <rPh sb="83" eb="84">
      <t>アラ</t>
    </rPh>
    <rPh sb="86" eb="88">
      <t>クイキ</t>
    </rPh>
    <rPh sb="89" eb="91">
      <t>セイビ</t>
    </rPh>
    <rPh sb="92" eb="94">
      <t>カイシ</t>
    </rPh>
    <rPh sb="107" eb="108">
      <t>カク</t>
    </rPh>
    <rPh sb="108" eb="110">
      <t>シヒョウ</t>
    </rPh>
    <rPh sb="111" eb="113">
      <t>ジョウゲ</t>
    </rPh>
    <rPh sb="116" eb="118">
      <t>ヨソウ</t>
    </rPh>
    <phoneticPr fontId="4"/>
  </si>
  <si>
    <t>　人口減少の影響で使用料収益が減少したことや、一般会計繰入金の減少により経常収支比率が悪化しています。それでも過去に高利率で借り入れていた企業債の償還が終了してきていることなどにより、費用は減少しています。
　また、当初整備区域の事業が終了してから数年経過したことで水洗化率が減少傾向にありますが、類似団体に比べ高い値となっています。
　昨年度から新たな区域の整備を開始し、供用開始もされることで今後しばらくは各指標が上下すると予想されます。
　</t>
    <rPh sb="92" eb="94">
      <t>ヒヨウ</t>
    </rPh>
    <rPh sb="95" eb="97">
      <t>ゲンショウ</t>
    </rPh>
    <rPh sb="124" eb="126">
      <t>スウネン</t>
    </rPh>
    <rPh sb="169" eb="170">
      <t>サク</t>
    </rPh>
    <rPh sb="174" eb="175">
      <t>アラ</t>
    </rPh>
    <rPh sb="177" eb="179">
      <t>クイキ</t>
    </rPh>
    <rPh sb="180" eb="182">
      <t>セイビ</t>
    </rPh>
    <rPh sb="183" eb="185">
      <t>カイシ</t>
    </rPh>
    <rPh sb="187" eb="189">
      <t>キョウヨウ</t>
    </rPh>
    <rPh sb="189" eb="191">
      <t>カイシ</t>
    </rPh>
    <rPh sb="198" eb="200">
      <t>コンゴ</t>
    </rPh>
    <rPh sb="205" eb="206">
      <t>カク</t>
    </rPh>
    <rPh sb="206" eb="208">
      <t>シヒョウ</t>
    </rPh>
    <rPh sb="209" eb="211">
      <t>ジョウゲ</t>
    </rPh>
    <rPh sb="214" eb="216">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</si>
</sst>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49-4C6D-9681-7944BA9A0EC5}"/>
            </c:ext>
          </c:extLst>
        </c:ser>
        <c:dLbls>
          <c:showLegendKey val="0"/>
          <c:showVal val="0"/>
          <c:showCatName val="0"/>
          <c:showSerName val="0"/>
          <c:showPercent val="0"/>
          <c:showBubbleSize val="0"/>
        </c:dLbls>
        <c:gapWidth val="150"/>
        <c:axId val="361556872"/>
        <c:axId val="36155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3949-4C6D-9681-7944BA9A0EC5}"/>
            </c:ext>
          </c:extLst>
        </c:ser>
        <c:dLbls>
          <c:showLegendKey val="0"/>
          <c:showVal val="0"/>
          <c:showCatName val="0"/>
          <c:showSerName val="0"/>
          <c:showPercent val="0"/>
          <c:showBubbleSize val="0"/>
        </c:dLbls>
        <c:marker val="1"/>
        <c:smooth val="0"/>
        <c:axId val="361556872"/>
        <c:axId val="361557264"/>
      </c:lineChart>
      <c:dateAx>
        <c:axId val="361556872"/>
        <c:scaling>
          <c:orientation val="minMax"/>
        </c:scaling>
        <c:delete val="1"/>
        <c:axPos val="b"/>
        <c:numFmt formatCode="ge" sourceLinked="1"/>
        <c:majorTickMark val="none"/>
        <c:minorTickMark val="none"/>
        <c:tickLblPos val="none"/>
        <c:crossAx val="361557264"/>
        <c:crosses val="autoZero"/>
        <c:auto val="1"/>
        <c:lblOffset val="100"/>
        <c:baseTimeUnit val="years"/>
      </c:dateAx>
      <c:valAx>
        <c:axId val="36155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556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B0-47F6-8881-D114C1372646}"/>
            </c:ext>
          </c:extLst>
        </c:ser>
        <c:dLbls>
          <c:showLegendKey val="0"/>
          <c:showVal val="0"/>
          <c:showCatName val="0"/>
          <c:showSerName val="0"/>
          <c:showPercent val="0"/>
          <c:showBubbleSize val="0"/>
        </c:dLbls>
        <c:gapWidth val="150"/>
        <c:axId val="363536152"/>
        <c:axId val="36353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57B0-47F6-8881-D114C1372646}"/>
            </c:ext>
          </c:extLst>
        </c:ser>
        <c:dLbls>
          <c:showLegendKey val="0"/>
          <c:showVal val="0"/>
          <c:showCatName val="0"/>
          <c:showSerName val="0"/>
          <c:showPercent val="0"/>
          <c:showBubbleSize val="0"/>
        </c:dLbls>
        <c:marker val="1"/>
        <c:smooth val="0"/>
        <c:axId val="363536152"/>
        <c:axId val="363539680"/>
      </c:lineChart>
      <c:dateAx>
        <c:axId val="363536152"/>
        <c:scaling>
          <c:orientation val="minMax"/>
        </c:scaling>
        <c:delete val="1"/>
        <c:axPos val="b"/>
        <c:numFmt formatCode="ge" sourceLinked="1"/>
        <c:majorTickMark val="none"/>
        <c:minorTickMark val="none"/>
        <c:tickLblPos val="none"/>
        <c:crossAx val="363539680"/>
        <c:crosses val="autoZero"/>
        <c:auto val="1"/>
        <c:lblOffset val="100"/>
        <c:baseTimeUnit val="years"/>
      </c:dateAx>
      <c:valAx>
        <c:axId val="36353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53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83.44</c:v>
                </c:pt>
                <c:pt idx="1">
                  <c:v>85.7</c:v>
                </c:pt>
                <c:pt idx="2">
                  <c:v>87.09</c:v>
                </c:pt>
                <c:pt idx="3">
                  <c:v>86.77</c:v>
                </c:pt>
                <c:pt idx="4">
                  <c:v>86.24</c:v>
                </c:pt>
              </c:numCache>
            </c:numRef>
          </c:val>
          <c:extLst>
            <c:ext xmlns:c16="http://schemas.microsoft.com/office/drawing/2014/chart" uri="{C3380CC4-5D6E-409C-BE32-E72D297353CC}">
              <c16:uniqueId val="{00000000-A26E-4295-9D0E-21F0BA0D34A0}"/>
            </c:ext>
          </c:extLst>
        </c:ser>
        <c:dLbls>
          <c:showLegendKey val="0"/>
          <c:showVal val="0"/>
          <c:showCatName val="0"/>
          <c:showSerName val="0"/>
          <c:showPercent val="0"/>
          <c:showBubbleSize val="0"/>
        </c:dLbls>
        <c:gapWidth val="150"/>
        <c:axId val="363540072"/>
        <c:axId val="36303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A26E-4295-9D0E-21F0BA0D34A0}"/>
            </c:ext>
          </c:extLst>
        </c:ser>
        <c:dLbls>
          <c:showLegendKey val="0"/>
          <c:showVal val="0"/>
          <c:showCatName val="0"/>
          <c:showSerName val="0"/>
          <c:showPercent val="0"/>
          <c:showBubbleSize val="0"/>
        </c:dLbls>
        <c:marker val="1"/>
        <c:smooth val="0"/>
        <c:axId val="363540072"/>
        <c:axId val="363030352"/>
      </c:lineChart>
      <c:dateAx>
        <c:axId val="363540072"/>
        <c:scaling>
          <c:orientation val="minMax"/>
        </c:scaling>
        <c:delete val="1"/>
        <c:axPos val="b"/>
        <c:numFmt formatCode="ge" sourceLinked="1"/>
        <c:majorTickMark val="none"/>
        <c:minorTickMark val="none"/>
        <c:tickLblPos val="none"/>
        <c:crossAx val="363030352"/>
        <c:crosses val="autoZero"/>
        <c:auto val="1"/>
        <c:lblOffset val="100"/>
        <c:baseTimeUnit val="years"/>
      </c:dateAx>
      <c:valAx>
        <c:axId val="36303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54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102.96</c:v>
                </c:pt>
                <c:pt idx="1">
                  <c:v>96.23</c:v>
                </c:pt>
                <c:pt idx="2">
                  <c:v>93.52</c:v>
                </c:pt>
                <c:pt idx="3">
                  <c:v>95.68</c:v>
                </c:pt>
                <c:pt idx="4">
                  <c:v>95.04</c:v>
                </c:pt>
              </c:numCache>
            </c:numRef>
          </c:val>
          <c:extLst>
            <c:ext xmlns:c16="http://schemas.microsoft.com/office/drawing/2014/chart" uri="{C3380CC4-5D6E-409C-BE32-E72D297353CC}">
              <c16:uniqueId val="{00000000-481C-4DEA-8744-C4ADFC8B31A2}"/>
            </c:ext>
          </c:extLst>
        </c:ser>
        <c:dLbls>
          <c:showLegendKey val="0"/>
          <c:showVal val="0"/>
          <c:showCatName val="0"/>
          <c:showSerName val="0"/>
          <c:showPercent val="0"/>
          <c:showBubbleSize val="0"/>
        </c:dLbls>
        <c:gapWidth val="150"/>
        <c:axId val="361555696"/>
        <c:axId val="36155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101.24</c:v>
                </c:pt>
                <c:pt idx="1">
                  <c:v>100.94</c:v>
                </c:pt>
                <c:pt idx="2">
                  <c:v>100.85</c:v>
                </c:pt>
                <c:pt idx="3">
                  <c:v>102.13</c:v>
                </c:pt>
                <c:pt idx="4">
                  <c:v>101.72</c:v>
                </c:pt>
              </c:numCache>
            </c:numRef>
          </c:val>
          <c:smooth val="0"/>
          <c:extLst>
            <c:ext xmlns:c16="http://schemas.microsoft.com/office/drawing/2014/chart" uri="{C3380CC4-5D6E-409C-BE32-E72D297353CC}">
              <c16:uniqueId val="{00000001-481C-4DEA-8744-C4ADFC8B31A2}"/>
            </c:ext>
          </c:extLst>
        </c:ser>
        <c:dLbls>
          <c:showLegendKey val="0"/>
          <c:showVal val="0"/>
          <c:showCatName val="0"/>
          <c:showSerName val="0"/>
          <c:showPercent val="0"/>
          <c:showBubbleSize val="0"/>
        </c:dLbls>
        <c:marker val="1"/>
        <c:smooth val="0"/>
        <c:axId val="361555696"/>
        <c:axId val="361556480"/>
      </c:lineChart>
      <c:dateAx>
        <c:axId val="361555696"/>
        <c:scaling>
          <c:orientation val="minMax"/>
        </c:scaling>
        <c:delete val="1"/>
        <c:axPos val="b"/>
        <c:numFmt formatCode="ge" sourceLinked="1"/>
        <c:majorTickMark val="none"/>
        <c:minorTickMark val="none"/>
        <c:tickLblPos val="none"/>
        <c:crossAx val="361556480"/>
        <c:crosses val="autoZero"/>
        <c:auto val="1"/>
        <c:lblOffset val="100"/>
        <c:baseTimeUnit val="years"/>
      </c:dateAx>
      <c:valAx>
        <c:axId val="36155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55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21.35</c:v>
                </c:pt>
                <c:pt idx="1">
                  <c:v>23.6</c:v>
                </c:pt>
                <c:pt idx="2">
                  <c:v>25.79</c:v>
                </c:pt>
                <c:pt idx="3">
                  <c:v>28.02</c:v>
                </c:pt>
                <c:pt idx="4">
                  <c:v>30.2</c:v>
                </c:pt>
              </c:numCache>
            </c:numRef>
          </c:val>
          <c:extLst>
            <c:ext xmlns:c16="http://schemas.microsoft.com/office/drawing/2014/chart" uri="{C3380CC4-5D6E-409C-BE32-E72D297353CC}">
              <c16:uniqueId val="{00000000-36FB-449F-8F7F-D8C65050A551}"/>
            </c:ext>
          </c:extLst>
        </c:ser>
        <c:dLbls>
          <c:showLegendKey val="0"/>
          <c:showVal val="0"/>
          <c:showCatName val="0"/>
          <c:showSerName val="0"/>
          <c:showPercent val="0"/>
          <c:showBubbleSize val="0"/>
        </c:dLbls>
        <c:gapWidth val="150"/>
        <c:axId val="363028000"/>
        <c:axId val="36302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22.34</c:v>
                </c:pt>
                <c:pt idx="1">
                  <c:v>22.79</c:v>
                </c:pt>
                <c:pt idx="2">
                  <c:v>22.77</c:v>
                </c:pt>
                <c:pt idx="3">
                  <c:v>23.93</c:v>
                </c:pt>
                <c:pt idx="4">
                  <c:v>24.68</c:v>
                </c:pt>
              </c:numCache>
            </c:numRef>
          </c:val>
          <c:smooth val="0"/>
          <c:extLst>
            <c:ext xmlns:c16="http://schemas.microsoft.com/office/drawing/2014/chart" uri="{C3380CC4-5D6E-409C-BE32-E72D297353CC}">
              <c16:uniqueId val="{00000001-36FB-449F-8F7F-D8C65050A551}"/>
            </c:ext>
          </c:extLst>
        </c:ser>
        <c:dLbls>
          <c:showLegendKey val="0"/>
          <c:showVal val="0"/>
          <c:showCatName val="0"/>
          <c:showSerName val="0"/>
          <c:showPercent val="0"/>
          <c:showBubbleSize val="0"/>
        </c:dLbls>
        <c:marker val="1"/>
        <c:smooth val="0"/>
        <c:axId val="363028000"/>
        <c:axId val="363025648"/>
      </c:lineChart>
      <c:dateAx>
        <c:axId val="363028000"/>
        <c:scaling>
          <c:orientation val="minMax"/>
        </c:scaling>
        <c:delete val="1"/>
        <c:axPos val="b"/>
        <c:numFmt formatCode="ge" sourceLinked="1"/>
        <c:majorTickMark val="none"/>
        <c:minorTickMark val="none"/>
        <c:tickLblPos val="none"/>
        <c:crossAx val="363025648"/>
        <c:crosses val="autoZero"/>
        <c:auto val="1"/>
        <c:lblOffset val="100"/>
        <c:baseTimeUnit val="years"/>
      </c:dateAx>
      <c:valAx>
        <c:axId val="36302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2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D8-46CA-AE0D-BA2E3E9EA5E3}"/>
            </c:ext>
          </c:extLst>
        </c:ser>
        <c:dLbls>
          <c:showLegendKey val="0"/>
          <c:showVal val="0"/>
          <c:showCatName val="0"/>
          <c:showSerName val="0"/>
          <c:showPercent val="0"/>
          <c:showBubbleSize val="0"/>
        </c:dLbls>
        <c:gapWidth val="150"/>
        <c:axId val="363025256"/>
        <c:axId val="363026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0.04</c:v>
                </c:pt>
                <c:pt idx="2" formatCode="#,##0.00;&quot;△&quot;#,##0.00">
                  <c:v>0</c:v>
                </c:pt>
                <c:pt idx="3" formatCode="#,##0.00;&quot;△&quot;#,##0.00">
                  <c:v>0</c:v>
                </c:pt>
                <c:pt idx="4">
                  <c:v>0.01</c:v>
                </c:pt>
              </c:numCache>
            </c:numRef>
          </c:val>
          <c:smooth val="0"/>
          <c:extLst>
            <c:ext xmlns:c16="http://schemas.microsoft.com/office/drawing/2014/chart" uri="{C3380CC4-5D6E-409C-BE32-E72D297353CC}">
              <c16:uniqueId val="{00000001-1CD8-46CA-AE0D-BA2E3E9EA5E3}"/>
            </c:ext>
          </c:extLst>
        </c:ser>
        <c:dLbls>
          <c:showLegendKey val="0"/>
          <c:showVal val="0"/>
          <c:showCatName val="0"/>
          <c:showSerName val="0"/>
          <c:showPercent val="0"/>
          <c:showBubbleSize val="0"/>
        </c:dLbls>
        <c:marker val="1"/>
        <c:smooth val="0"/>
        <c:axId val="363025256"/>
        <c:axId val="363026040"/>
      </c:lineChart>
      <c:dateAx>
        <c:axId val="363025256"/>
        <c:scaling>
          <c:orientation val="minMax"/>
        </c:scaling>
        <c:delete val="1"/>
        <c:axPos val="b"/>
        <c:numFmt formatCode="ge" sourceLinked="1"/>
        <c:majorTickMark val="none"/>
        <c:minorTickMark val="none"/>
        <c:tickLblPos val="none"/>
        <c:crossAx val="363026040"/>
        <c:crosses val="autoZero"/>
        <c:auto val="1"/>
        <c:lblOffset val="100"/>
        <c:baseTimeUnit val="years"/>
      </c:dateAx>
      <c:valAx>
        <c:axId val="363026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2525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121.95</c:v>
                </c:pt>
                <c:pt idx="1">
                  <c:v>137.87</c:v>
                </c:pt>
                <c:pt idx="2">
                  <c:v>168.95</c:v>
                </c:pt>
                <c:pt idx="3">
                  <c:v>190.43</c:v>
                </c:pt>
                <c:pt idx="4">
                  <c:v>216.46</c:v>
                </c:pt>
              </c:numCache>
            </c:numRef>
          </c:val>
          <c:extLst>
            <c:ext xmlns:c16="http://schemas.microsoft.com/office/drawing/2014/chart" uri="{C3380CC4-5D6E-409C-BE32-E72D297353CC}">
              <c16:uniqueId val="{00000000-36C1-4A14-A913-51941AB60D58}"/>
            </c:ext>
          </c:extLst>
        </c:ser>
        <c:dLbls>
          <c:showLegendKey val="0"/>
          <c:showVal val="0"/>
          <c:showCatName val="0"/>
          <c:showSerName val="0"/>
          <c:showPercent val="0"/>
          <c:showBubbleSize val="0"/>
        </c:dLbls>
        <c:gapWidth val="150"/>
        <c:axId val="363027608"/>
        <c:axId val="363024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184.13</c:v>
                </c:pt>
                <c:pt idx="1">
                  <c:v>101.85</c:v>
                </c:pt>
                <c:pt idx="2">
                  <c:v>110.77</c:v>
                </c:pt>
                <c:pt idx="3">
                  <c:v>109.51</c:v>
                </c:pt>
                <c:pt idx="4">
                  <c:v>112.88</c:v>
                </c:pt>
              </c:numCache>
            </c:numRef>
          </c:val>
          <c:smooth val="0"/>
          <c:extLst>
            <c:ext xmlns:c16="http://schemas.microsoft.com/office/drawing/2014/chart" uri="{C3380CC4-5D6E-409C-BE32-E72D297353CC}">
              <c16:uniqueId val="{00000001-36C1-4A14-A913-51941AB60D58}"/>
            </c:ext>
          </c:extLst>
        </c:ser>
        <c:dLbls>
          <c:showLegendKey val="0"/>
          <c:showVal val="0"/>
          <c:showCatName val="0"/>
          <c:showSerName val="0"/>
          <c:showPercent val="0"/>
          <c:showBubbleSize val="0"/>
        </c:dLbls>
        <c:marker val="1"/>
        <c:smooth val="0"/>
        <c:axId val="363027608"/>
        <c:axId val="363024472"/>
      </c:lineChart>
      <c:dateAx>
        <c:axId val="363027608"/>
        <c:scaling>
          <c:orientation val="minMax"/>
        </c:scaling>
        <c:delete val="1"/>
        <c:axPos val="b"/>
        <c:numFmt formatCode="ge" sourceLinked="1"/>
        <c:majorTickMark val="none"/>
        <c:minorTickMark val="none"/>
        <c:tickLblPos val="none"/>
        <c:crossAx val="363024472"/>
        <c:crosses val="autoZero"/>
        <c:auto val="1"/>
        <c:lblOffset val="100"/>
        <c:baseTimeUnit val="years"/>
      </c:dateAx>
      <c:valAx>
        <c:axId val="363024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2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12.18</c:v>
                </c:pt>
                <c:pt idx="1">
                  <c:v>0.97</c:v>
                </c:pt>
                <c:pt idx="2">
                  <c:v>1.1000000000000001</c:v>
                </c:pt>
                <c:pt idx="3">
                  <c:v>0.65</c:v>
                </c:pt>
                <c:pt idx="4">
                  <c:v>3.83</c:v>
                </c:pt>
              </c:numCache>
            </c:numRef>
          </c:val>
          <c:extLst>
            <c:ext xmlns:c16="http://schemas.microsoft.com/office/drawing/2014/chart" uri="{C3380CC4-5D6E-409C-BE32-E72D297353CC}">
              <c16:uniqueId val="{00000000-0368-4519-B082-42351A3C5D25}"/>
            </c:ext>
          </c:extLst>
        </c:ser>
        <c:dLbls>
          <c:showLegendKey val="0"/>
          <c:showVal val="0"/>
          <c:showCatName val="0"/>
          <c:showSerName val="0"/>
          <c:showPercent val="0"/>
          <c:showBubbleSize val="0"/>
        </c:dLbls>
        <c:gapWidth val="150"/>
        <c:axId val="363030744"/>
        <c:axId val="36353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63.22</c:v>
                </c:pt>
                <c:pt idx="1">
                  <c:v>49.07</c:v>
                </c:pt>
                <c:pt idx="2">
                  <c:v>46.78</c:v>
                </c:pt>
                <c:pt idx="3">
                  <c:v>47.44</c:v>
                </c:pt>
                <c:pt idx="4">
                  <c:v>49.18</c:v>
                </c:pt>
              </c:numCache>
            </c:numRef>
          </c:val>
          <c:smooth val="0"/>
          <c:extLst>
            <c:ext xmlns:c16="http://schemas.microsoft.com/office/drawing/2014/chart" uri="{C3380CC4-5D6E-409C-BE32-E72D297353CC}">
              <c16:uniqueId val="{00000001-0368-4519-B082-42351A3C5D25}"/>
            </c:ext>
          </c:extLst>
        </c:ser>
        <c:dLbls>
          <c:showLegendKey val="0"/>
          <c:showVal val="0"/>
          <c:showCatName val="0"/>
          <c:showSerName val="0"/>
          <c:showPercent val="0"/>
          <c:showBubbleSize val="0"/>
        </c:dLbls>
        <c:marker val="1"/>
        <c:smooth val="0"/>
        <c:axId val="363030744"/>
        <c:axId val="363538896"/>
      </c:lineChart>
      <c:dateAx>
        <c:axId val="363030744"/>
        <c:scaling>
          <c:orientation val="minMax"/>
        </c:scaling>
        <c:delete val="1"/>
        <c:axPos val="b"/>
        <c:numFmt formatCode="ge" sourceLinked="1"/>
        <c:majorTickMark val="none"/>
        <c:minorTickMark val="none"/>
        <c:tickLblPos val="none"/>
        <c:crossAx val="363538896"/>
        <c:crosses val="autoZero"/>
        <c:auto val="1"/>
        <c:lblOffset val="100"/>
        <c:baseTimeUnit val="years"/>
      </c:dateAx>
      <c:valAx>
        <c:axId val="36353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3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2506.69</c:v>
                </c:pt>
                <c:pt idx="1">
                  <c:v>1872.75</c:v>
                </c:pt>
                <c:pt idx="2">
                  <c:v>2146.63</c:v>
                </c:pt>
                <c:pt idx="3">
                  <c:v>2088.9899999999998</c:v>
                </c:pt>
                <c:pt idx="4">
                  <c:v>2150.81</c:v>
                </c:pt>
              </c:numCache>
            </c:numRef>
          </c:val>
          <c:extLst>
            <c:ext xmlns:c16="http://schemas.microsoft.com/office/drawing/2014/chart" uri="{C3380CC4-5D6E-409C-BE32-E72D297353CC}">
              <c16:uniqueId val="{00000000-9295-49BD-AEA1-87BA3D7E0A4A}"/>
            </c:ext>
          </c:extLst>
        </c:ser>
        <c:dLbls>
          <c:showLegendKey val="0"/>
          <c:showVal val="0"/>
          <c:showCatName val="0"/>
          <c:showSerName val="0"/>
          <c:showPercent val="0"/>
          <c:showBubbleSize val="0"/>
        </c:dLbls>
        <c:gapWidth val="150"/>
        <c:axId val="363533408"/>
        <c:axId val="36353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9295-49BD-AEA1-87BA3D7E0A4A}"/>
            </c:ext>
          </c:extLst>
        </c:ser>
        <c:dLbls>
          <c:showLegendKey val="0"/>
          <c:showVal val="0"/>
          <c:showCatName val="0"/>
          <c:showSerName val="0"/>
          <c:showPercent val="0"/>
          <c:showBubbleSize val="0"/>
        </c:dLbls>
        <c:marker val="1"/>
        <c:smooth val="0"/>
        <c:axId val="363533408"/>
        <c:axId val="363534976"/>
      </c:lineChart>
      <c:dateAx>
        <c:axId val="363533408"/>
        <c:scaling>
          <c:orientation val="minMax"/>
        </c:scaling>
        <c:delete val="1"/>
        <c:axPos val="b"/>
        <c:numFmt formatCode="ge" sourceLinked="1"/>
        <c:majorTickMark val="none"/>
        <c:minorTickMark val="none"/>
        <c:tickLblPos val="none"/>
        <c:crossAx val="363534976"/>
        <c:crosses val="autoZero"/>
        <c:auto val="1"/>
        <c:lblOffset val="100"/>
        <c:baseTimeUnit val="years"/>
      </c:dateAx>
      <c:valAx>
        <c:axId val="36353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53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80.36</c:v>
                </c:pt>
                <c:pt idx="1">
                  <c:v>81.28</c:v>
                </c:pt>
                <c:pt idx="2">
                  <c:v>74.599999999999994</c:v>
                </c:pt>
                <c:pt idx="3">
                  <c:v>87.2</c:v>
                </c:pt>
                <c:pt idx="4">
                  <c:v>86.24</c:v>
                </c:pt>
              </c:numCache>
            </c:numRef>
          </c:val>
          <c:extLst>
            <c:ext xmlns:c16="http://schemas.microsoft.com/office/drawing/2014/chart" uri="{C3380CC4-5D6E-409C-BE32-E72D297353CC}">
              <c16:uniqueId val="{00000000-4022-48CB-A80E-F549C90AC304}"/>
            </c:ext>
          </c:extLst>
        </c:ser>
        <c:dLbls>
          <c:showLegendKey val="0"/>
          <c:showVal val="0"/>
          <c:showCatName val="0"/>
          <c:showSerName val="0"/>
          <c:showPercent val="0"/>
          <c:showBubbleSize val="0"/>
        </c:dLbls>
        <c:gapWidth val="150"/>
        <c:axId val="363538112"/>
        <c:axId val="36353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4022-48CB-A80E-F549C90AC304}"/>
            </c:ext>
          </c:extLst>
        </c:ser>
        <c:dLbls>
          <c:showLegendKey val="0"/>
          <c:showVal val="0"/>
          <c:showCatName val="0"/>
          <c:showSerName val="0"/>
          <c:showPercent val="0"/>
          <c:showBubbleSize val="0"/>
        </c:dLbls>
        <c:marker val="1"/>
        <c:smooth val="0"/>
        <c:axId val="363538112"/>
        <c:axId val="363532624"/>
      </c:lineChart>
      <c:dateAx>
        <c:axId val="363538112"/>
        <c:scaling>
          <c:orientation val="minMax"/>
        </c:scaling>
        <c:delete val="1"/>
        <c:axPos val="b"/>
        <c:numFmt formatCode="ge" sourceLinked="1"/>
        <c:majorTickMark val="none"/>
        <c:minorTickMark val="none"/>
        <c:tickLblPos val="none"/>
        <c:crossAx val="363532624"/>
        <c:crosses val="autoZero"/>
        <c:auto val="1"/>
        <c:lblOffset val="100"/>
        <c:baseTimeUnit val="years"/>
      </c:dateAx>
      <c:valAx>
        <c:axId val="36353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53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201.37</c:v>
                </c:pt>
                <c:pt idx="1">
                  <c:v>199.23</c:v>
                </c:pt>
                <c:pt idx="2">
                  <c:v>213.13</c:v>
                </c:pt>
                <c:pt idx="3">
                  <c:v>186.02</c:v>
                </c:pt>
                <c:pt idx="4">
                  <c:v>187.51</c:v>
                </c:pt>
              </c:numCache>
            </c:numRef>
          </c:val>
          <c:extLst>
            <c:ext xmlns:c16="http://schemas.microsoft.com/office/drawing/2014/chart" uri="{C3380CC4-5D6E-409C-BE32-E72D297353CC}">
              <c16:uniqueId val="{00000000-40D5-4AFA-9FE7-1A687BE42A7F}"/>
            </c:ext>
          </c:extLst>
        </c:ser>
        <c:dLbls>
          <c:showLegendKey val="0"/>
          <c:showVal val="0"/>
          <c:showCatName val="0"/>
          <c:showSerName val="0"/>
          <c:showPercent val="0"/>
          <c:showBubbleSize val="0"/>
        </c:dLbls>
        <c:gapWidth val="150"/>
        <c:axId val="363537720"/>
        <c:axId val="363539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40D5-4AFA-9FE7-1A687BE42A7F}"/>
            </c:ext>
          </c:extLst>
        </c:ser>
        <c:dLbls>
          <c:showLegendKey val="0"/>
          <c:showVal val="0"/>
          <c:showCatName val="0"/>
          <c:showSerName val="0"/>
          <c:showPercent val="0"/>
          <c:showBubbleSize val="0"/>
        </c:dLbls>
        <c:marker val="1"/>
        <c:smooth val="0"/>
        <c:axId val="363537720"/>
        <c:axId val="363539288"/>
      </c:lineChart>
      <c:dateAx>
        <c:axId val="363537720"/>
        <c:scaling>
          <c:orientation val="minMax"/>
        </c:scaling>
        <c:delete val="1"/>
        <c:axPos val="b"/>
        <c:numFmt formatCode="ge" sourceLinked="1"/>
        <c:majorTickMark val="none"/>
        <c:minorTickMark val="none"/>
        <c:tickLblPos val="none"/>
        <c:crossAx val="363539288"/>
        <c:crosses val="autoZero"/>
        <c:auto val="1"/>
        <c:lblOffset val="100"/>
        <c:baseTimeUnit val="years"/>
      </c:dateAx>
      <c:valAx>
        <c:axId val="36353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537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秋田県　大館市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72623</v>
      </c>
      <c r="AM8" s="68"/>
      <c r="AN8" s="68"/>
      <c r="AO8" s="68"/>
      <c r="AP8" s="68"/>
      <c r="AQ8" s="68"/>
      <c r="AR8" s="68"/>
      <c r="AS8" s="68"/>
      <c r="AT8" s="67">
        <f>データ!T6</f>
        <v>913.22</v>
      </c>
      <c r="AU8" s="67"/>
      <c r="AV8" s="67"/>
      <c r="AW8" s="67"/>
      <c r="AX8" s="67"/>
      <c r="AY8" s="67"/>
      <c r="AZ8" s="67"/>
      <c r="BA8" s="67"/>
      <c r="BB8" s="67">
        <f>データ!U6</f>
        <v>79.52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49.7</v>
      </c>
      <c r="J10" s="67"/>
      <c r="K10" s="67"/>
      <c r="L10" s="67"/>
      <c r="M10" s="67"/>
      <c r="N10" s="67"/>
      <c r="O10" s="67"/>
      <c r="P10" s="67">
        <f>データ!P6</f>
        <v>5.61</v>
      </c>
      <c r="Q10" s="67"/>
      <c r="R10" s="67"/>
      <c r="S10" s="67"/>
      <c r="T10" s="67"/>
      <c r="U10" s="67"/>
      <c r="V10" s="67"/>
      <c r="W10" s="67">
        <f>データ!Q6</f>
        <v>94.74</v>
      </c>
      <c r="X10" s="67"/>
      <c r="Y10" s="67"/>
      <c r="Z10" s="67"/>
      <c r="AA10" s="67"/>
      <c r="AB10" s="67"/>
      <c r="AC10" s="67"/>
      <c r="AD10" s="68">
        <f>データ!R6</f>
        <v>3132</v>
      </c>
      <c r="AE10" s="68"/>
      <c r="AF10" s="68"/>
      <c r="AG10" s="68"/>
      <c r="AH10" s="68"/>
      <c r="AI10" s="68"/>
      <c r="AJ10" s="68"/>
      <c r="AK10" s="2"/>
      <c r="AL10" s="68">
        <f>データ!V6</f>
        <v>4034</v>
      </c>
      <c r="AM10" s="68"/>
      <c r="AN10" s="68"/>
      <c r="AO10" s="68"/>
      <c r="AP10" s="68"/>
      <c r="AQ10" s="68"/>
      <c r="AR10" s="68"/>
      <c r="AS10" s="68"/>
      <c r="AT10" s="67">
        <f>データ!W6</f>
        <v>2.38</v>
      </c>
      <c r="AU10" s="67"/>
      <c r="AV10" s="67"/>
      <c r="AW10" s="67"/>
      <c r="AX10" s="67"/>
      <c r="AY10" s="67"/>
      <c r="AZ10" s="67"/>
      <c r="BA10" s="67"/>
      <c r="BB10" s="67">
        <f>データ!X6</f>
        <v>1694.96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b5R03x1vztBhUY8i+4NrTbLWPm4IZkWc+Hyfe0kWWlTYCglcooQEvxdraMR97gx0gzpkrW5rmslCnQsF+qiw5w==" saltValue="PVapzxXHiwLPS8Qz+jvzL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52043</v>
      </c>
      <c r="D6" s="33">
        <f t="shared" si="3"/>
        <v>46</v>
      </c>
      <c r="E6" s="33">
        <f t="shared" si="3"/>
        <v>17</v>
      </c>
      <c r="F6" s="33">
        <f t="shared" si="3"/>
        <v>4</v>
      </c>
      <c r="G6" s="33">
        <f t="shared" si="3"/>
        <v>0</v>
      </c>
      <c r="H6" s="33" t="str">
        <f t="shared" si="3"/>
        <v>秋田県　大館市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49.7</v>
      </c>
      <c r="P6" s="34">
        <f t="shared" si="3"/>
        <v>5.61</v>
      </c>
      <c r="Q6" s="34">
        <f t="shared" si="3"/>
        <v>94.74</v>
      </c>
      <c r="R6" s="34">
        <f t="shared" si="3"/>
        <v>3132</v>
      </c>
      <c r="S6" s="34">
        <f t="shared" si="3"/>
        <v>72623</v>
      </c>
      <c r="T6" s="34">
        <f t="shared" si="3"/>
        <v>913.22</v>
      </c>
      <c r="U6" s="34">
        <f t="shared" si="3"/>
        <v>79.52</v>
      </c>
      <c r="V6" s="34">
        <f t="shared" si="3"/>
        <v>4034</v>
      </c>
      <c r="W6" s="34">
        <f t="shared" si="3"/>
        <v>2.38</v>
      </c>
      <c r="X6" s="34">
        <f t="shared" si="3"/>
        <v>1694.96</v>
      </c>
      <c r="Y6" s="35">
        <f>IF(Y7="",NA(),Y7)</f>
        <v>102.96</v>
      </c>
      <c r="Z6" s="35">
        <f t="shared" ref="Z6:AH6" si="4">IF(Z7="",NA(),Z7)</f>
        <v>96.23</v>
      </c>
      <c r="AA6" s="35">
        <f t="shared" si="4"/>
        <v>93.52</v>
      </c>
      <c r="AB6" s="35">
        <f t="shared" si="4"/>
        <v>95.68</v>
      </c>
      <c r="AC6" s="35">
        <f t="shared" si="4"/>
        <v>95.04</v>
      </c>
      <c r="AD6" s="35">
        <f t="shared" si="4"/>
        <v>101.24</v>
      </c>
      <c r="AE6" s="35">
        <f t="shared" si="4"/>
        <v>100.94</v>
      </c>
      <c r="AF6" s="35">
        <f t="shared" si="4"/>
        <v>100.85</v>
      </c>
      <c r="AG6" s="35">
        <f t="shared" si="4"/>
        <v>102.13</v>
      </c>
      <c r="AH6" s="35">
        <f t="shared" si="4"/>
        <v>101.72</v>
      </c>
      <c r="AI6" s="34" t="str">
        <f>IF(AI7="","",IF(AI7="-","【-】","【"&amp;SUBSTITUTE(TEXT(AI7,"#,##0.00"),"-","△")&amp;"】"))</f>
        <v>【101.92】</v>
      </c>
      <c r="AJ6" s="35">
        <f>IF(AJ7="",NA(),AJ7)</f>
        <v>121.95</v>
      </c>
      <c r="AK6" s="35">
        <f t="shared" ref="AK6:AS6" si="5">IF(AK7="",NA(),AK7)</f>
        <v>137.87</v>
      </c>
      <c r="AL6" s="35">
        <f t="shared" si="5"/>
        <v>168.95</v>
      </c>
      <c r="AM6" s="35">
        <f t="shared" si="5"/>
        <v>190.43</v>
      </c>
      <c r="AN6" s="35">
        <f t="shared" si="5"/>
        <v>216.46</v>
      </c>
      <c r="AO6" s="35">
        <f t="shared" si="5"/>
        <v>184.13</v>
      </c>
      <c r="AP6" s="35">
        <f t="shared" si="5"/>
        <v>101.85</v>
      </c>
      <c r="AQ6" s="35">
        <f t="shared" si="5"/>
        <v>110.77</v>
      </c>
      <c r="AR6" s="35">
        <f t="shared" si="5"/>
        <v>109.51</v>
      </c>
      <c r="AS6" s="35">
        <f t="shared" si="5"/>
        <v>112.88</v>
      </c>
      <c r="AT6" s="34" t="str">
        <f>IF(AT7="","",IF(AT7="-","【-】","【"&amp;SUBSTITUTE(TEXT(AT7,"#,##0.00"),"-","△")&amp;"】"))</f>
        <v>【88.06】</v>
      </c>
      <c r="AU6" s="35">
        <f>IF(AU7="",NA(),AU7)</f>
        <v>12.18</v>
      </c>
      <c r="AV6" s="35">
        <f t="shared" ref="AV6:BD6" si="6">IF(AV7="",NA(),AV7)</f>
        <v>0.97</v>
      </c>
      <c r="AW6" s="35">
        <f t="shared" si="6"/>
        <v>1.1000000000000001</v>
      </c>
      <c r="AX6" s="35">
        <f t="shared" si="6"/>
        <v>0.65</v>
      </c>
      <c r="AY6" s="35">
        <f t="shared" si="6"/>
        <v>3.83</v>
      </c>
      <c r="AZ6" s="35">
        <f t="shared" si="6"/>
        <v>63.22</v>
      </c>
      <c r="BA6" s="35">
        <f t="shared" si="6"/>
        <v>49.07</v>
      </c>
      <c r="BB6" s="35">
        <f t="shared" si="6"/>
        <v>46.78</v>
      </c>
      <c r="BC6" s="35">
        <f t="shared" si="6"/>
        <v>47.44</v>
      </c>
      <c r="BD6" s="35">
        <f t="shared" si="6"/>
        <v>49.18</v>
      </c>
      <c r="BE6" s="34" t="str">
        <f>IF(BE7="","",IF(BE7="-","【-】","【"&amp;SUBSTITUTE(TEXT(BE7,"#,##0.00"),"-","△")&amp;"】"))</f>
        <v>【54.23】</v>
      </c>
      <c r="BF6" s="35">
        <f>IF(BF7="",NA(),BF7)</f>
        <v>2506.69</v>
      </c>
      <c r="BG6" s="35">
        <f t="shared" ref="BG6:BO6" si="7">IF(BG7="",NA(),BG7)</f>
        <v>1872.75</v>
      </c>
      <c r="BH6" s="35">
        <f t="shared" si="7"/>
        <v>2146.63</v>
      </c>
      <c r="BI6" s="35">
        <f t="shared" si="7"/>
        <v>2088.9899999999998</v>
      </c>
      <c r="BJ6" s="35">
        <f t="shared" si="7"/>
        <v>2150.81</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80.36</v>
      </c>
      <c r="BR6" s="35">
        <f t="shared" ref="BR6:BZ6" si="8">IF(BR7="",NA(),BR7)</f>
        <v>81.28</v>
      </c>
      <c r="BS6" s="35">
        <f t="shared" si="8"/>
        <v>74.599999999999994</v>
      </c>
      <c r="BT6" s="35">
        <f t="shared" si="8"/>
        <v>87.2</v>
      </c>
      <c r="BU6" s="35">
        <f t="shared" si="8"/>
        <v>86.24</v>
      </c>
      <c r="BV6" s="35">
        <f t="shared" si="8"/>
        <v>66.56</v>
      </c>
      <c r="BW6" s="35">
        <f t="shared" si="8"/>
        <v>66.22</v>
      </c>
      <c r="BX6" s="35">
        <f t="shared" si="8"/>
        <v>69.87</v>
      </c>
      <c r="BY6" s="35">
        <f t="shared" si="8"/>
        <v>74.3</v>
      </c>
      <c r="BZ6" s="35">
        <f t="shared" si="8"/>
        <v>72.260000000000005</v>
      </c>
      <c r="CA6" s="34" t="str">
        <f>IF(CA7="","",IF(CA7="-","【-】","【"&amp;SUBSTITUTE(TEXT(CA7,"#,##0.00"),"-","△")&amp;"】"))</f>
        <v>【74.48】</v>
      </c>
      <c r="CB6" s="35">
        <f>IF(CB7="",NA(),CB7)</f>
        <v>201.37</v>
      </c>
      <c r="CC6" s="35">
        <f t="shared" ref="CC6:CK6" si="9">IF(CC7="",NA(),CC7)</f>
        <v>199.23</v>
      </c>
      <c r="CD6" s="35">
        <f t="shared" si="9"/>
        <v>213.13</v>
      </c>
      <c r="CE6" s="35">
        <f t="shared" si="9"/>
        <v>186.02</v>
      </c>
      <c r="CF6" s="35">
        <f t="shared" si="9"/>
        <v>187.51</v>
      </c>
      <c r="CG6" s="35">
        <f t="shared" si="9"/>
        <v>244.29</v>
      </c>
      <c r="CH6" s="35">
        <f t="shared" si="9"/>
        <v>246.72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83.44</v>
      </c>
      <c r="CY6" s="35">
        <f t="shared" ref="CY6:DG6" si="11">IF(CY7="",NA(),CY7)</f>
        <v>85.7</v>
      </c>
      <c r="CZ6" s="35">
        <f t="shared" si="11"/>
        <v>87.09</v>
      </c>
      <c r="DA6" s="35">
        <f t="shared" si="11"/>
        <v>86.77</v>
      </c>
      <c r="DB6" s="35">
        <f t="shared" si="11"/>
        <v>86.24</v>
      </c>
      <c r="DC6" s="35">
        <f t="shared" si="11"/>
        <v>82.35</v>
      </c>
      <c r="DD6" s="35">
        <f t="shared" si="11"/>
        <v>82.9</v>
      </c>
      <c r="DE6" s="35">
        <f t="shared" si="11"/>
        <v>83.5</v>
      </c>
      <c r="DF6" s="35">
        <f t="shared" si="11"/>
        <v>83.06</v>
      </c>
      <c r="DG6" s="35">
        <f t="shared" si="11"/>
        <v>83.32</v>
      </c>
      <c r="DH6" s="34" t="str">
        <f>IF(DH7="","",IF(DH7="-","【-】","【"&amp;SUBSTITUTE(TEXT(DH7,"#,##0.00"),"-","△")&amp;"】"))</f>
        <v>【83.36】</v>
      </c>
      <c r="DI6" s="35">
        <f>IF(DI7="",NA(),DI7)</f>
        <v>21.35</v>
      </c>
      <c r="DJ6" s="35">
        <f t="shared" ref="DJ6:DR6" si="12">IF(DJ7="",NA(),DJ7)</f>
        <v>23.6</v>
      </c>
      <c r="DK6" s="35">
        <f t="shared" si="12"/>
        <v>25.79</v>
      </c>
      <c r="DL6" s="35">
        <f t="shared" si="12"/>
        <v>28.02</v>
      </c>
      <c r="DM6" s="35">
        <f t="shared" si="12"/>
        <v>30.2</v>
      </c>
      <c r="DN6" s="35">
        <f t="shared" si="12"/>
        <v>22.34</v>
      </c>
      <c r="DO6" s="35">
        <f t="shared" si="12"/>
        <v>22.79</v>
      </c>
      <c r="DP6" s="35">
        <f t="shared" si="12"/>
        <v>22.77</v>
      </c>
      <c r="DQ6" s="35">
        <f t="shared" si="12"/>
        <v>23.93</v>
      </c>
      <c r="DR6" s="35">
        <f t="shared" si="12"/>
        <v>24.68</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5">
        <f t="shared" si="13"/>
        <v>0.04</v>
      </c>
      <c r="EA6" s="34">
        <f t="shared" si="13"/>
        <v>0</v>
      </c>
      <c r="EB6" s="34">
        <f t="shared" si="13"/>
        <v>0</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8" s="36" customFormat="1" x14ac:dyDescent="0.15">
      <c r="A7" s="28"/>
      <c r="B7" s="37">
        <v>2018</v>
      </c>
      <c r="C7" s="37">
        <v>52043</v>
      </c>
      <c r="D7" s="37">
        <v>46</v>
      </c>
      <c r="E7" s="37">
        <v>17</v>
      </c>
      <c r="F7" s="37">
        <v>4</v>
      </c>
      <c r="G7" s="37">
        <v>0</v>
      </c>
      <c r="H7" s="37" t="s">
        <v>96</v>
      </c>
      <c r="I7" s="37" t="s">
        <v>97</v>
      </c>
      <c r="J7" s="37" t="s">
        <v>98</v>
      </c>
      <c r="K7" s="37" t="s">
        <v>99</v>
      </c>
      <c r="L7" s="37" t="s">
        <v>100</v>
      </c>
      <c r="M7" s="37" t="s">
        <v>101</v>
      </c>
      <c r="N7" s="38" t="s">
        <v>102</v>
      </c>
      <c r="O7" s="38">
        <v>49.7</v>
      </c>
      <c r="P7" s="38">
        <v>5.61</v>
      </c>
      <c r="Q7" s="38">
        <v>94.74</v>
      </c>
      <c r="R7" s="38">
        <v>3132</v>
      </c>
      <c r="S7" s="38">
        <v>72623</v>
      </c>
      <c r="T7" s="38">
        <v>913.22</v>
      </c>
      <c r="U7" s="38">
        <v>79.52</v>
      </c>
      <c r="V7" s="38">
        <v>4034</v>
      </c>
      <c r="W7" s="38">
        <v>2.38</v>
      </c>
      <c r="X7" s="38">
        <v>1694.96</v>
      </c>
      <c r="Y7" s="38">
        <v>102.96</v>
      </c>
      <c r="Z7" s="38">
        <v>96.23</v>
      </c>
      <c r="AA7" s="38">
        <v>93.52</v>
      </c>
      <c r="AB7" s="38">
        <v>95.68</v>
      </c>
      <c r="AC7" s="38">
        <v>95.04</v>
      </c>
      <c r="AD7" s="38">
        <v>101.24</v>
      </c>
      <c r="AE7" s="38">
        <v>100.94</v>
      </c>
      <c r="AF7" s="38">
        <v>100.85</v>
      </c>
      <c r="AG7" s="38">
        <v>102.13</v>
      </c>
      <c r="AH7" s="38">
        <v>101.72</v>
      </c>
      <c r="AI7" s="38">
        <v>101.92</v>
      </c>
      <c r="AJ7" s="38">
        <v>121.95</v>
      </c>
      <c r="AK7" s="38">
        <v>137.87</v>
      </c>
      <c r="AL7" s="38">
        <v>168.95</v>
      </c>
      <c r="AM7" s="38">
        <v>190.43</v>
      </c>
      <c r="AN7" s="38">
        <v>216.46</v>
      </c>
      <c r="AO7" s="38">
        <v>184.13</v>
      </c>
      <c r="AP7" s="38">
        <v>101.85</v>
      </c>
      <c r="AQ7" s="38">
        <v>110.77</v>
      </c>
      <c r="AR7" s="38">
        <v>109.51</v>
      </c>
      <c r="AS7" s="38">
        <v>112.88</v>
      </c>
      <c r="AT7" s="38">
        <v>88.06</v>
      </c>
      <c r="AU7" s="38">
        <v>12.18</v>
      </c>
      <c r="AV7" s="38">
        <v>0.97</v>
      </c>
      <c r="AW7" s="38">
        <v>1.1000000000000001</v>
      </c>
      <c r="AX7" s="38">
        <v>0.65</v>
      </c>
      <c r="AY7" s="38">
        <v>3.83</v>
      </c>
      <c r="AZ7" s="38">
        <v>63.22</v>
      </c>
      <c r="BA7" s="38">
        <v>49.07</v>
      </c>
      <c r="BB7" s="38">
        <v>46.78</v>
      </c>
      <c r="BC7" s="38">
        <v>47.44</v>
      </c>
      <c r="BD7" s="38">
        <v>49.18</v>
      </c>
      <c r="BE7" s="38">
        <v>54.23</v>
      </c>
      <c r="BF7" s="38">
        <v>2506.69</v>
      </c>
      <c r="BG7" s="38">
        <v>1872.75</v>
      </c>
      <c r="BH7" s="38">
        <v>2146.63</v>
      </c>
      <c r="BI7" s="38">
        <v>2088.9899999999998</v>
      </c>
      <c r="BJ7" s="38">
        <v>2150.81</v>
      </c>
      <c r="BK7" s="38">
        <v>1436</v>
      </c>
      <c r="BL7" s="38">
        <v>1434.89</v>
      </c>
      <c r="BM7" s="38">
        <v>1298.9100000000001</v>
      </c>
      <c r="BN7" s="38">
        <v>1243.71</v>
      </c>
      <c r="BO7" s="38">
        <v>1194.1500000000001</v>
      </c>
      <c r="BP7" s="38">
        <v>1209.4000000000001</v>
      </c>
      <c r="BQ7" s="38">
        <v>80.36</v>
      </c>
      <c r="BR7" s="38">
        <v>81.28</v>
      </c>
      <c r="BS7" s="38">
        <v>74.599999999999994</v>
      </c>
      <c r="BT7" s="38">
        <v>87.2</v>
      </c>
      <c r="BU7" s="38">
        <v>86.24</v>
      </c>
      <c r="BV7" s="38">
        <v>66.56</v>
      </c>
      <c r="BW7" s="38">
        <v>66.22</v>
      </c>
      <c r="BX7" s="38">
        <v>69.87</v>
      </c>
      <c r="BY7" s="38">
        <v>74.3</v>
      </c>
      <c r="BZ7" s="38">
        <v>72.260000000000005</v>
      </c>
      <c r="CA7" s="38">
        <v>74.48</v>
      </c>
      <c r="CB7" s="38">
        <v>201.37</v>
      </c>
      <c r="CC7" s="38">
        <v>199.23</v>
      </c>
      <c r="CD7" s="38">
        <v>213.13</v>
      </c>
      <c r="CE7" s="38">
        <v>186.02</v>
      </c>
      <c r="CF7" s="38">
        <v>187.51</v>
      </c>
      <c r="CG7" s="38">
        <v>244.29</v>
      </c>
      <c r="CH7" s="38">
        <v>246.72</v>
      </c>
      <c r="CI7" s="38">
        <v>234.96</v>
      </c>
      <c r="CJ7" s="38">
        <v>221.81</v>
      </c>
      <c r="CK7" s="38">
        <v>230.02</v>
      </c>
      <c r="CL7" s="38">
        <v>219.46</v>
      </c>
      <c r="CM7" s="38" t="s">
        <v>102</v>
      </c>
      <c r="CN7" s="38" t="s">
        <v>102</v>
      </c>
      <c r="CO7" s="38" t="s">
        <v>102</v>
      </c>
      <c r="CP7" s="38" t="s">
        <v>102</v>
      </c>
      <c r="CQ7" s="38" t="s">
        <v>102</v>
      </c>
      <c r="CR7" s="38">
        <v>43.58</v>
      </c>
      <c r="CS7" s="38">
        <v>41.35</v>
      </c>
      <c r="CT7" s="38">
        <v>42.9</v>
      </c>
      <c r="CU7" s="38">
        <v>43.36</v>
      </c>
      <c r="CV7" s="38">
        <v>42.56</v>
      </c>
      <c r="CW7" s="38">
        <v>42.82</v>
      </c>
      <c r="CX7" s="38">
        <v>83.44</v>
      </c>
      <c r="CY7" s="38">
        <v>85.7</v>
      </c>
      <c r="CZ7" s="38">
        <v>87.09</v>
      </c>
      <c r="DA7" s="38">
        <v>86.77</v>
      </c>
      <c r="DB7" s="38">
        <v>86.24</v>
      </c>
      <c r="DC7" s="38">
        <v>82.35</v>
      </c>
      <c r="DD7" s="38">
        <v>82.9</v>
      </c>
      <c r="DE7" s="38">
        <v>83.5</v>
      </c>
      <c r="DF7" s="38">
        <v>83.06</v>
      </c>
      <c r="DG7" s="38">
        <v>83.32</v>
      </c>
      <c r="DH7" s="38">
        <v>83.36</v>
      </c>
      <c r="DI7" s="38">
        <v>21.35</v>
      </c>
      <c r="DJ7" s="38">
        <v>23.6</v>
      </c>
      <c r="DK7" s="38">
        <v>25.79</v>
      </c>
      <c r="DL7" s="38">
        <v>28.02</v>
      </c>
      <c r="DM7" s="38">
        <v>30.2</v>
      </c>
      <c r="DN7" s="38">
        <v>22.34</v>
      </c>
      <c r="DO7" s="38">
        <v>22.79</v>
      </c>
      <c r="DP7" s="38">
        <v>22.77</v>
      </c>
      <c r="DQ7" s="38">
        <v>23.93</v>
      </c>
      <c r="DR7" s="38">
        <v>24.68</v>
      </c>
      <c r="DS7" s="38">
        <v>24.88</v>
      </c>
      <c r="DT7" s="38">
        <v>0</v>
      </c>
      <c r="DU7" s="38">
        <v>0</v>
      </c>
      <c r="DV7" s="38">
        <v>0</v>
      </c>
      <c r="DW7" s="38">
        <v>0</v>
      </c>
      <c r="DX7" s="38">
        <v>0</v>
      </c>
      <c r="DY7" s="38">
        <v>0</v>
      </c>
      <c r="DZ7" s="38">
        <v>0.04</v>
      </c>
      <c r="EA7" s="38">
        <v>0</v>
      </c>
      <c r="EB7" s="38">
        <v>0</v>
      </c>
      <c r="EC7" s="38">
        <v>0.01</v>
      </c>
      <c r="ED7" s="38">
        <v>0.01</v>
      </c>
      <c r="EE7" s="38">
        <v>0</v>
      </c>
      <c r="EF7" s="38">
        <v>0</v>
      </c>
      <c r="EG7" s="38">
        <v>0</v>
      </c>
      <c r="EH7" s="38">
        <v>0</v>
      </c>
      <c r="EI7" s="38">
        <v>0</v>
      </c>
      <c r="EJ7" s="38">
        <v>0.04</v>
      </c>
      <c r="EK7" s="38">
        <v>7.0000000000000007E-2</v>
      </c>
      <c r="EL7" s="38">
        <v>0.09</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2020-01-18T04:23:19Z</cp:lastPrinted>
  <dcterms:created xsi:type="dcterms:W3CDTF">2019-12-05T04:48:48Z</dcterms:created>
  <dcterms:modified xsi:type="dcterms:W3CDTF">2020-03-06T00:17:55Z</dcterms:modified>
  <cp:category/>
</cp:coreProperties>
</file>