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date-fs\受け渡しフォルダ\水道課\管理係　佐藤様←負担金係　羽澤\"/>
    </mc:Choice>
  </mc:AlternateContent>
  <workbookProtection workbookAlgorithmName="SHA-512" workbookHashValue="Ia1Xu/rHLLu0vylovtnrUfoSjJsrlUUGw3sQe0PpK7OQvG4aH0KK4+Wh7zdJ6um9Api7yODt2f6PWT1yyWbsGA==" workbookSaltValue="Voq/oPhQniA61ItNK40rB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<sst xmlns="http://schemas.openxmlformats.org/spreadsheetml/2006/main" count="236" uniqueCount="117">
  <si>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</si>
  <si>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</si>
  <si>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</si>
  <si>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</si>
  <si>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</si>
  <si>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</si>
  <si>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</si>
  <si>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</si>
  <si>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</si>
  <si>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</si>
  <si>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</si>
  <si>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</si>
  <si>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</si>
  <si>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</si>
  <si>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</si>
  <si>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</si>
  <si>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</si>
  <si>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</si>
  <si>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</si>
  <si>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</si>
  <si>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</si>
  <si>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</si>
  <si>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</si>
  <si>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</si>
  <si>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</si>
  <si>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</si>
  <si>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</si>
  <si>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</si>
  <si>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</si>
  <si>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</si>
  <si>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</si>
  <si>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</si>
  <si>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</si>
  <si>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</si>
  <si>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</si>
  <si>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</si>
  <si>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</si>
  <si>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</si>
  <si>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</si>
  <si>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</si>
  <si>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</si>
  <si>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</si>
  <si>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</si>
  <si>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</si>
  <si>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</si>
  <si>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</si>
  <si>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</si>
  <si>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</si>
  <si>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</si>
  <si>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</si>
  <si>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</si>
  <si>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</si>
  <si>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</si>
  <si>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</si>
  <si>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</si>
  <si>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</si>
  <si>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</si>
  <si>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</si>
  <si>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</si>
  <si>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</si>
  <si>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</si>
  <si>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</si>
  <si>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</si>
  <si>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</si>
  <si>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</si>
  <si>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</si>
  <si>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</si>
  <si>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</si>
  <si>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</si>
  <si>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</si>
  <si>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</si>
  <si>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</si>
  <si>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</si>
  <si>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</si>
  <si>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</si>
  <si>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</si>
  <si>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</si>
  <si>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</si>
  <si>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</si>
  <si>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</si>
  <si>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</si>
  <si>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</si>
  <si>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</si>
  <si>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</si>
  <si>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</si>
  <si>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</si>
  <si>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</si>
  <si>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</si>
  <si>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</si>
  <si>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</si>
  <si>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</si>
  <si>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</si>
  <si>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</si>
  <si>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</si>
  <si>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</si>
  <si>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</si>
  <si>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</si>
  <si>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</si>
  <si>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</si>
  <si>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</si>
  <si>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</si>
  <si>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</si>
  <si>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</si>
  <si>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</si>
  <si>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</si>
  <si>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</si>
  <si>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</si>
  <si>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</si>
  <si>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</si>
  <si>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</si>
  <si>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</si>
  <si>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</si>
  <si>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</si>
  <si>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</si>
  <si>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は平成7年度の供用開始から24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管渠改善率は算定されていません。
　管渠以外の有形固定資産については、修繕計画に基づき定期的な維持管理を行うことで、費用の平準化を図っています。</t>
    <phoneticPr fontId="4"/>
  </si>
  <si>
    <t>　本事業は平成26年度で当初の整備計画区域の事業をほぼ終えていたが、新たな未普及地域整備を平成30年度からDB一括発注方式によるPPP手法を導入し整備に着手、令和2年度には一部供用開始、令和3年度の完成に向けて整備を進めています。そのため、当面は資本費等が増加する見込みとなっています。
　新たな整備事業が完了し、使用料収入が確保できるようになるまでは、経費節減を強化して支出を抑えていく必要があります。</t>
    <rPh sb="34" eb="35">
      <t>アラ</t>
    </rPh>
    <rPh sb="37" eb="40">
      <t>ミフキュウ</t>
    </rPh>
    <rPh sb="40" eb="42">
      <t>チイキ</t>
    </rPh>
    <rPh sb="42" eb="44">
      <t>セイビ</t>
    </rPh>
    <rPh sb="79" eb="81">
      <t>レイワ</t>
    </rPh>
    <rPh sb="82" eb="84">
      <t>ネンド</t>
    </rPh>
    <rPh sb="86" eb="88">
      <t>イチブ</t>
    </rPh>
    <rPh sb="88" eb="90">
      <t>キョウヨウ</t>
    </rPh>
    <rPh sb="90" eb="92">
      <t>カイシ</t>
    </rPh>
    <rPh sb="93" eb="95">
      <t>レイワ</t>
    </rPh>
    <rPh sb="96" eb="98">
      <t>ネンド</t>
    </rPh>
    <rPh sb="99" eb="101">
      <t>カンセイ</t>
    </rPh>
    <rPh sb="102" eb="103">
      <t>ム</t>
    </rPh>
    <rPh sb="105" eb="107">
      <t>セイビ</t>
    </rPh>
    <rPh sb="108" eb="109">
      <t>スス</t>
    </rPh>
    <phoneticPr fontId="4"/>
  </si>
  <si>
    <t>　経常収支比率は類団平均と比べても上回っているため、一見健全性が保たれているようだが、これは一般会計繰入金による部分が大きく関わっており、今後も経営の効率化に努めていく必要がある。また、流動比率、企業債残高対事業規模比率が類団体平均を上回ったのは、平成30年度から未普及地域整備をDB一括発注方式によるPPP手法を導入し、整備に着手したことが要因となっている。　　　　　　　　　　経費回収率が類団平均と比べても上回る水準となったのは、維持管理費の削減により改善されたためであるが、汚水処理原価の比率は有収水量の減により類団体平均より下回った。　　　　　　　　　　　　新たな区域の整備を開始し、令和2年度から一部供用開始となることから今後はしばらく各指標が上下すると予想される。</t>
    <rPh sb="93" eb="95">
      <t>リュウドウ</t>
    </rPh>
    <rPh sb="98" eb="100">
      <t>キギョウ</t>
    </rPh>
    <rPh sb="100" eb="101">
      <t>サイ</t>
    </rPh>
    <rPh sb="101" eb="103">
      <t>ザンダカ</t>
    </rPh>
    <rPh sb="103" eb="104">
      <t>タイ</t>
    </rPh>
    <rPh sb="104" eb="106">
      <t>ジギョウ</t>
    </rPh>
    <rPh sb="106" eb="108">
      <t>キボ</t>
    </rPh>
    <rPh sb="108" eb="110">
      <t>ヒリツ</t>
    </rPh>
    <rPh sb="111" eb="112">
      <t>ルイ</t>
    </rPh>
    <rPh sb="112" eb="114">
      <t>ダンタイ</t>
    </rPh>
    <rPh sb="114" eb="116">
      <t>ヘイキン</t>
    </rPh>
    <rPh sb="117" eb="119">
      <t>ウワマワ</t>
    </rPh>
    <rPh sb="132" eb="135">
      <t>ミフキュウ</t>
    </rPh>
    <rPh sb="135" eb="137">
      <t>チイキ</t>
    </rPh>
    <rPh sb="137" eb="139">
      <t>セイビ</t>
    </rPh>
    <rPh sb="142" eb="144">
      <t>イッカツ</t>
    </rPh>
    <rPh sb="144" eb="146">
      <t>ハッチュウ</t>
    </rPh>
    <rPh sb="146" eb="148">
      <t>ホウシキ</t>
    </rPh>
    <rPh sb="154" eb="156">
      <t>シュホウ</t>
    </rPh>
    <rPh sb="157" eb="159">
      <t>ドウニュウ</t>
    </rPh>
    <rPh sb="161" eb="163">
      <t>セイビ</t>
    </rPh>
    <rPh sb="164" eb="166">
      <t>チャクシュ</t>
    </rPh>
    <rPh sb="171" eb="173">
      <t>ヨウイン</t>
    </rPh>
    <rPh sb="190" eb="194">
      <t>ケイヒカイシュウ</t>
    </rPh>
    <rPh sb="194" eb="195">
      <t>リツ</t>
    </rPh>
    <rPh sb="217" eb="219">
      <t>イジ</t>
    </rPh>
    <rPh sb="219" eb="222">
      <t>カンリヒ</t>
    </rPh>
    <rPh sb="223" eb="225">
      <t>サクゲン</t>
    </rPh>
    <rPh sb="228" eb="230">
      <t>カイゼン</t>
    </rPh>
    <rPh sb="240" eb="242">
      <t>オスイ</t>
    </rPh>
    <rPh sb="242" eb="244">
      <t>ショリ</t>
    </rPh>
    <rPh sb="244" eb="246">
      <t>ゲンカ</t>
    </rPh>
    <rPh sb="247" eb="249">
      <t>ヒリツ</t>
    </rPh>
    <rPh sb="250" eb="252">
      <t>ユウシュウ</t>
    </rPh>
    <rPh sb="252" eb="254">
      <t>スイリョウ</t>
    </rPh>
    <rPh sb="255" eb="256">
      <t>ゲン</t>
    </rPh>
    <rPh sb="259" eb="260">
      <t>ルイ</t>
    </rPh>
    <rPh sb="260" eb="262">
      <t>ダンタイ</t>
    </rPh>
    <rPh sb="262" eb="264">
      <t>ヘイキン</t>
    </rPh>
    <rPh sb="266" eb="268">
      <t>シタマワ</t>
    </rPh>
    <rPh sb="283" eb="284">
      <t>アラ</t>
    </rPh>
    <rPh sb="286" eb="288">
      <t>クイキ</t>
    </rPh>
    <rPh sb="289" eb="291">
      <t>セイビ</t>
    </rPh>
    <rPh sb="292" eb="294">
      <t>カイシ</t>
    </rPh>
    <rPh sb="296" eb="298">
      <t>レイワ</t>
    </rPh>
    <rPh sb="299" eb="301">
      <t>ネンド</t>
    </rPh>
    <rPh sb="303" eb="305">
      <t>イチブ</t>
    </rPh>
    <rPh sb="305" eb="307">
      <t>キョウヨウ</t>
    </rPh>
    <rPh sb="307" eb="309">
      <t>カイシ</t>
    </rPh>
    <rPh sb="316" eb="318">
      <t>コンゴ</t>
    </rPh>
    <rPh sb="323" eb="324">
      <t>カク</t>
    </rPh>
    <rPh sb="324" eb="326">
      <t>シヒョウ</t>
    </rPh>
    <rPh sb="327" eb="329">
      <t>ジョウゲ</t>
    </rPh>
    <rPh sb="332" eb="334">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</si>
</sst>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3E-40D1-8095-FBA0F4C33F42}"/>
            </c:ext>
          </c:extLst>
        </c:ser>
        <c:dLbls>
          <c:showLegendKey val="0"/>
          <c:showVal val="0"/>
          <c:showCatName val="0"/>
          <c:showSerName val="0"/>
          <c:showPercent val="0"/>
          <c:showBubbleSize val="0"/>
        </c:dLbls>
        <c:gapWidth val="150"/>
        <c:axId val="375111624"/>
        <c:axId val="37511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CB3E-40D1-8095-FBA0F4C33F42}"/>
            </c:ext>
          </c:extLst>
        </c:ser>
        <c:dLbls>
          <c:showLegendKey val="0"/>
          <c:showVal val="0"/>
          <c:showCatName val="0"/>
          <c:showSerName val="0"/>
          <c:showPercent val="0"/>
          <c:showBubbleSize val="0"/>
        </c:dLbls>
        <c:marker val="1"/>
        <c:smooth val="0"/>
        <c:axId val="375111624"/>
        <c:axId val="375115576"/>
      </c:lineChart>
      <c:dateAx>
        <c:axId val="375111624"/>
        <c:scaling>
          <c:orientation val="minMax"/>
        </c:scaling>
        <c:delete val="1"/>
        <c:axPos val="b"/>
        <c:numFmt formatCode="&quot;H&quot;yy" sourceLinked="1"/>
        <c:majorTickMark val="none"/>
        <c:minorTickMark val="none"/>
        <c:tickLblPos val="none"/>
        <c:crossAx val="375115576"/>
        <c:crosses val="autoZero"/>
        <c:auto val="1"/>
        <c:lblOffset val="100"/>
        <c:baseTimeUnit val="years"/>
      </c:dateAx>
      <c:valAx>
        <c:axId val="37511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1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D4-4B60-9306-4BB39B5C8F5F}"/>
            </c:ext>
          </c:extLst>
        </c:ser>
        <c:dLbls>
          <c:showLegendKey val="0"/>
          <c:showVal val="0"/>
          <c:showCatName val="0"/>
          <c:showSerName val="0"/>
          <c:showPercent val="0"/>
          <c:showBubbleSize val="0"/>
        </c:dLbls>
        <c:gapWidth val="150"/>
        <c:axId val="375740032"/>
        <c:axId val="37574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E5D4-4B60-9306-4BB39B5C8F5F}"/>
            </c:ext>
          </c:extLst>
        </c:ser>
        <c:dLbls>
          <c:showLegendKey val="0"/>
          <c:showVal val="0"/>
          <c:showCatName val="0"/>
          <c:showSerName val="0"/>
          <c:showPercent val="0"/>
          <c:showBubbleSize val="0"/>
        </c:dLbls>
        <c:marker val="1"/>
        <c:smooth val="0"/>
        <c:axId val="375740032"/>
        <c:axId val="375741208"/>
      </c:lineChart>
      <c:dateAx>
        <c:axId val="375740032"/>
        <c:scaling>
          <c:orientation val="minMax"/>
        </c:scaling>
        <c:delete val="1"/>
        <c:axPos val="b"/>
        <c:numFmt formatCode="&quot;H&quot;yy" sourceLinked="1"/>
        <c:majorTickMark val="none"/>
        <c:minorTickMark val="none"/>
        <c:tickLblPos val="none"/>
        <c:crossAx val="375741208"/>
        <c:crosses val="autoZero"/>
        <c:auto val="1"/>
        <c:lblOffset val="100"/>
        <c:baseTimeUnit val="years"/>
      </c:dateAx>
      <c:valAx>
        <c:axId val="37574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85.7</c:v>
                </c:pt>
                <c:pt idx="1">
                  <c:v>87.09</c:v>
                </c:pt>
                <c:pt idx="2">
                  <c:v>86.77</c:v>
                </c:pt>
                <c:pt idx="3">
                  <c:v>86.24</c:v>
                </c:pt>
                <c:pt idx="4">
                  <c:v>69.81</c:v>
                </c:pt>
              </c:numCache>
            </c:numRef>
          </c:val>
          <c:extLst xmlns:c16r2="http://schemas.microsoft.com/office/drawing/2015/06/chart">
            <c:ext xmlns:c16="http://schemas.microsoft.com/office/drawing/2014/chart" uri="{C3380CC4-5D6E-409C-BE32-E72D297353CC}">
              <c16:uniqueId val="{00000000-B9D6-4393-917F-EF26CEC9CD9E}"/>
            </c:ext>
          </c:extLst>
        </c:ser>
        <c:dLbls>
          <c:showLegendKey val="0"/>
          <c:showVal val="0"/>
          <c:showCatName val="0"/>
          <c:showSerName val="0"/>
          <c:showPercent val="0"/>
          <c:showBubbleSize val="0"/>
        </c:dLbls>
        <c:gapWidth val="150"/>
        <c:axId val="375740424"/>
        <c:axId val="37638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B9D6-4393-917F-EF26CEC9CD9E}"/>
            </c:ext>
          </c:extLst>
        </c:ser>
        <c:dLbls>
          <c:showLegendKey val="0"/>
          <c:showVal val="0"/>
          <c:showCatName val="0"/>
          <c:showSerName val="0"/>
          <c:showPercent val="0"/>
          <c:showBubbleSize val="0"/>
        </c:dLbls>
        <c:marker val="1"/>
        <c:smooth val="0"/>
        <c:axId val="375740424"/>
        <c:axId val="376389000"/>
      </c:lineChart>
      <c:dateAx>
        <c:axId val="375740424"/>
        <c:scaling>
          <c:orientation val="minMax"/>
        </c:scaling>
        <c:delete val="1"/>
        <c:axPos val="b"/>
        <c:numFmt formatCode="&quot;H&quot;yy" sourceLinked="1"/>
        <c:majorTickMark val="none"/>
        <c:minorTickMark val="none"/>
        <c:tickLblPos val="none"/>
        <c:crossAx val="376389000"/>
        <c:crosses val="autoZero"/>
        <c:auto val="1"/>
        <c:lblOffset val="100"/>
        <c:baseTimeUnit val="years"/>
      </c:dateAx>
      <c:valAx>
        <c:axId val="37638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4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96.23</c:v>
                </c:pt>
                <c:pt idx="1">
                  <c:v>93.52</c:v>
                </c:pt>
                <c:pt idx="2">
                  <c:v>95.68</c:v>
                </c:pt>
                <c:pt idx="3">
                  <c:v>95.04</c:v>
                </c:pt>
                <c:pt idx="4">
                  <c:v>102.89</c:v>
                </c:pt>
              </c:numCache>
            </c:numRef>
          </c:val>
          <c:extLst xmlns:c16r2="http://schemas.microsoft.com/office/drawing/2015/06/chart">
            <c:ext xmlns:c16="http://schemas.microsoft.com/office/drawing/2014/chart" uri="{C3380CC4-5D6E-409C-BE32-E72D297353CC}">
              <c16:uniqueId val="{00000000-3638-4412-98E6-92DF5BAC6589}"/>
            </c:ext>
          </c:extLst>
        </c:ser>
        <c:dLbls>
          <c:showLegendKey val="0"/>
          <c:showVal val="0"/>
          <c:showCatName val="0"/>
          <c:showSerName val="0"/>
          <c:showPercent val="0"/>
          <c:showBubbleSize val="0"/>
        </c:dLbls>
        <c:gapWidth val="150"/>
        <c:axId val="375112832"/>
        <c:axId val="37511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3638-4412-98E6-92DF5BAC6589}"/>
            </c:ext>
          </c:extLst>
        </c:ser>
        <c:dLbls>
          <c:showLegendKey val="0"/>
          <c:showVal val="0"/>
          <c:showCatName val="0"/>
          <c:showSerName val="0"/>
          <c:showPercent val="0"/>
          <c:showBubbleSize val="0"/>
        </c:dLbls>
        <c:marker val="1"/>
        <c:smooth val="0"/>
        <c:axId val="375112832"/>
        <c:axId val="375114008"/>
      </c:lineChart>
      <c:dateAx>
        <c:axId val="375112832"/>
        <c:scaling>
          <c:orientation val="minMax"/>
        </c:scaling>
        <c:delete val="1"/>
        <c:axPos val="b"/>
        <c:numFmt formatCode="&quot;H&quot;yy" sourceLinked="1"/>
        <c:majorTickMark val="none"/>
        <c:minorTickMark val="none"/>
        <c:tickLblPos val="none"/>
        <c:crossAx val="375114008"/>
        <c:crosses val="autoZero"/>
        <c:auto val="1"/>
        <c:lblOffset val="100"/>
        <c:baseTimeUnit val="years"/>
      </c:dateAx>
      <c:valAx>
        <c:axId val="37511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23.6</c:v>
                </c:pt>
                <c:pt idx="1">
                  <c:v>25.79</c:v>
                </c:pt>
                <c:pt idx="2">
                  <c:v>28.02</c:v>
                </c:pt>
                <c:pt idx="3">
                  <c:v>30.2</c:v>
                </c:pt>
                <c:pt idx="4">
                  <c:v>28.87</c:v>
                </c:pt>
              </c:numCache>
            </c:numRef>
          </c:val>
          <c:extLst xmlns:c16r2="http://schemas.microsoft.com/office/drawing/2015/06/chart">
            <c:ext xmlns:c16="http://schemas.microsoft.com/office/drawing/2014/chart" uri="{C3380CC4-5D6E-409C-BE32-E72D297353CC}">
              <c16:uniqueId val="{00000000-8C65-4194-9F09-4C47378C5303}"/>
            </c:ext>
          </c:extLst>
        </c:ser>
        <c:dLbls>
          <c:showLegendKey val="0"/>
          <c:showVal val="0"/>
          <c:showCatName val="0"/>
          <c:showSerName val="0"/>
          <c:showPercent val="0"/>
          <c:showBubbleSize val="0"/>
        </c:dLbls>
        <c:gapWidth val="150"/>
        <c:axId val="375114792"/>
        <c:axId val="37511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8C65-4194-9F09-4C47378C5303}"/>
            </c:ext>
          </c:extLst>
        </c:ser>
        <c:dLbls>
          <c:showLegendKey val="0"/>
          <c:showVal val="0"/>
          <c:showCatName val="0"/>
          <c:showSerName val="0"/>
          <c:showPercent val="0"/>
          <c:showBubbleSize val="0"/>
        </c:dLbls>
        <c:marker val="1"/>
        <c:smooth val="0"/>
        <c:axId val="375114792"/>
        <c:axId val="375115184"/>
      </c:lineChart>
      <c:dateAx>
        <c:axId val="375114792"/>
        <c:scaling>
          <c:orientation val="minMax"/>
        </c:scaling>
        <c:delete val="1"/>
        <c:axPos val="b"/>
        <c:numFmt formatCode="&quot;H&quot;yy" sourceLinked="1"/>
        <c:majorTickMark val="none"/>
        <c:minorTickMark val="none"/>
        <c:tickLblPos val="none"/>
        <c:crossAx val="375115184"/>
        <c:crosses val="autoZero"/>
        <c:auto val="1"/>
        <c:lblOffset val="100"/>
        <c:baseTimeUnit val="years"/>
      </c:dateAx>
      <c:valAx>
        <c:axId val="37511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1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36-4AF4-9B4A-6CB876D7C628}"/>
            </c:ext>
          </c:extLst>
        </c:ser>
        <c:dLbls>
          <c:showLegendKey val="0"/>
          <c:showVal val="0"/>
          <c:showCatName val="0"/>
          <c:showSerName val="0"/>
          <c:showPercent val="0"/>
          <c:showBubbleSize val="0"/>
        </c:dLbls>
        <c:gapWidth val="150"/>
        <c:axId val="375811184"/>
        <c:axId val="37580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E236-4AF4-9B4A-6CB876D7C628}"/>
            </c:ext>
          </c:extLst>
        </c:ser>
        <c:dLbls>
          <c:showLegendKey val="0"/>
          <c:showVal val="0"/>
          <c:showCatName val="0"/>
          <c:showSerName val="0"/>
          <c:showPercent val="0"/>
          <c:showBubbleSize val="0"/>
        </c:dLbls>
        <c:marker val="1"/>
        <c:smooth val="0"/>
        <c:axId val="375811184"/>
        <c:axId val="375808440"/>
      </c:lineChart>
      <c:dateAx>
        <c:axId val="375811184"/>
        <c:scaling>
          <c:orientation val="minMax"/>
        </c:scaling>
        <c:delete val="1"/>
        <c:axPos val="b"/>
        <c:numFmt formatCode="&quot;H&quot;yy" sourceLinked="1"/>
        <c:majorTickMark val="none"/>
        <c:minorTickMark val="none"/>
        <c:tickLblPos val="none"/>
        <c:crossAx val="375808440"/>
        <c:crosses val="autoZero"/>
        <c:auto val="1"/>
        <c:lblOffset val="100"/>
        <c:baseTimeUnit val="years"/>
      </c:dateAx>
      <c:valAx>
        <c:axId val="37580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1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137.87</c:v>
                </c:pt>
                <c:pt idx="1">
                  <c:v>168.95</c:v>
                </c:pt>
                <c:pt idx="2">
                  <c:v>190.43</c:v>
                </c:pt>
                <c:pt idx="3">
                  <c:v>216.46</c:v>
                </c:pt>
                <c:pt idx="4">
                  <c:v>204.1</c:v>
                </c:pt>
              </c:numCache>
            </c:numRef>
          </c:val>
          <c:extLst xmlns:c16r2="http://schemas.microsoft.com/office/drawing/2015/06/chart">
            <c:ext xmlns:c16="http://schemas.microsoft.com/office/drawing/2014/chart" uri="{C3380CC4-5D6E-409C-BE32-E72D297353CC}">
              <c16:uniqueId val="{00000000-01BD-486C-AD81-0174CA710B62}"/>
            </c:ext>
          </c:extLst>
        </c:ser>
        <c:dLbls>
          <c:showLegendKey val="0"/>
          <c:showVal val="0"/>
          <c:showCatName val="0"/>
          <c:showSerName val="0"/>
          <c:showPercent val="0"/>
          <c:showBubbleSize val="0"/>
        </c:dLbls>
        <c:gapWidth val="150"/>
        <c:axId val="375804912"/>
        <c:axId val="37580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01BD-486C-AD81-0174CA710B62}"/>
            </c:ext>
          </c:extLst>
        </c:ser>
        <c:dLbls>
          <c:showLegendKey val="0"/>
          <c:showVal val="0"/>
          <c:showCatName val="0"/>
          <c:showSerName val="0"/>
          <c:showPercent val="0"/>
          <c:showBubbleSize val="0"/>
        </c:dLbls>
        <c:marker val="1"/>
        <c:smooth val="0"/>
        <c:axId val="375804912"/>
        <c:axId val="375807656"/>
      </c:lineChart>
      <c:dateAx>
        <c:axId val="375804912"/>
        <c:scaling>
          <c:orientation val="minMax"/>
        </c:scaling>
        <c:delete val="1"/>
        <c:axPos val="b"/>
        <c:numFmt formatCode="&quot;H&quot;yy" sourceLinked="1"/>
        <c:majorTickMark val="none"/>
        <c:minorTickMark val="none"/>
        <c:tickLblPos val="none"/>
        <c:crossAx val="375807656"/>
        <c:crosses val="autoZero"/>
        <c:auto val="1"/>
        <c:lblOffset val="100"/>
        <c:baseTimeUnit val="years"/>
      </c:dateAx>
      <c:valAx>
        <c:axId val="37580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0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0.97</c:v>
                </c:pt>
                <c:pt idx="1">
                  <c:v>1.1000000000000001</c:v>
                </c:pt>
                <c:pt idx="2">
                  <c:v>0.65</c:v>
                </c:pt>
                <c:pt idx="3">
                  <c:v>3.83</c:v>
                </c:pt>
                <c:pt idx="4">
                  <c:v>48.92</c:v>
                </c:pt>
              </c:numCache>
            </c:numRef>
          </c:val>
          <c:extLst xmlns:c16r2="http://schemas.microsoft.com/office/drawing/2015/06/chart">
            <c:ext xmlns:c16="http://schemas.microsoft.com/office/drawing/2014/chart" uri="{C3380CC4-5D6E-409C-BE32-E72D297353CC}">
              <c16:uniqueId val="{00000000-BF37-46F2-9E83-6F8C6195BBD9}"/>
            </c:ext>
          </c:extLst>
        </c:ser>
        <c:dLbls>
          <c:showLegendKey val="0"/>
          <c:showVal val="0"/>
          <c:showCatName val="0"/>
          <c:showSerName val="0"/>
          <c:showPercent val="0"/>
          <c:showBubbleSize val="0"/>
        </c:dLbls>
        <c:gapWidth val="150"/>
        <c:axId val="375806480"/>
        <c:axId val="37580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BF37-46F2-9E83-6F8C6195BBD9}"/>
            </c:ext>
          </c:extLst>
        </c:ser>
        <c:dLbls>
          <c:showLegendKey val="0"/>
          <c:showVal val="0"/>
          <c:showCatName val="0"/>
          <c:showSerName val="0"/>
          <c:showPercent val="0"/>
          <c:showBubbleSize val="0"/>
        </c:dLbls>
        <c:marker val="1"/>
        <c:smooth val="0"/>
        <c:axId val="375806480"/>
        <c:axId val="375809224"/>
      </c:lineChart>
      <c:dateAx>
        <c:axId val="375806480"/>
        <c:scaling>
          <c:orientation val="minMax"/>
        </c:scaling>
        <c:delete val="1"/>
        <c:axPos val="b"/>
        <c:numFmt formatCode="&quot;H&quot;yy" sourceLinked="1"/>
        <c:majorTickMark val="none"/>
        <c:minorTickMark val="none"/>
        <c:tickLblPos val="none"/>
        <c:crossAx val="375809224"/>
        <c:crosses val="autoZero"/>
        <c:auto val="1"/>
        <c:lblOffset val="100"/>
        <c:baseTimeUnit val="years"/>
      </c:dateAx>
      <c:valAx>
        <c:axId val="37580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0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1872.75</c:v>
                </c:pt>
                <c:pt idx="1">
                  <c:v>2146.63</c:v>
                </c:pt>
                <c:pt idx="2">
                  <c:v>2088.9899999999998</c:v>
                </c:pt>
                <c:pt idx="3">
                  <c:v>2150.81</c:v>
                </c:pt>
                <c:pt idx="4">
                  <c:v>2442.7800000000002</c:v>
                </c:pt>
              </c:numCache>
            </c:numRef>
          </c:val>
          <c:extLst xmlns:c16r2="http://schemas.microsoft.com/office/drawing/2015/06/chart">
            <c:ext xmlns:c16="http://schemas.microsoft.com/office/drawing/2014/chart" uri="{C3380CC4-5D6E-409C-BE32-E72D297353CC}">
              <c16:uniqueId val="{00000000-997D-43FD-93CD-E4226AE5FFC6}"/>
            </c:ext>
          </c:extLst>
        </c:ser>
        <c:dLbls>
          <c:showLegendKey val="0"/>
          <c:showVal val="0"/>
          <c:showCatName val="0"/>
          <c:showSerName val="0"/>
          <c:showPercent val="0"/>
          <c:showBubbleSize val="0"/>
        </c:dLbls>
        <c:gapWidth val="150"/>
        <c:axId val="375803736"/>
        <c:axId val="37580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997D-43FD-93CD-E4226AE5FFC6}"/>
            </c:ext>
          </c:extLst>
        </c:ser>
        <c:dLbls>
          <c:showLegendKey val="0"/>
          <c:showVal val="0"/>
          <c:showCatName val="0"/>
          <c:showSerName val="0"/>
          <c:showPercent val="0"/>
          <c:showBubbleSize val="0"/>
        </c:dLbls>
        <c:marker val="1"/>
        <c:smooth val="0"/>
        <c:axId val="375803736"/>
        <c:axId val="375805696"/>
      </c:lineChart>
      <c:dateAx>
        <c:axId val="375803736"/>
        <c:scaling>
          <c:orientation val="minMax"/>
        </c:scaling>
        <c:delete val="1"/>
        <c:axPos val="b"/>
        <c:numFmt formatCode="&quot;H&quot;yy" sourceLinked="1"/>
        <c:majorTickMark val="none"/>
        <c:minorTickMark val="none"/>
        <c:tickLblPos val="none"/>
        <c:crossAx val="375805696"/>
        <c:crosses val="autoZero"/>
        <c:auto val="1"/>
        <c:lblOffset val="100"/>
        <c:baseTimeUnit val="years"/>
      </c:dateAx>
      <c:valAx>
        <c:axId val="3758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0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81.28</c:v>
                </c:pt>
                <c:pt idx="1">
                  <c:v>74.599999999999994</c:v>
                </c:pt>
                <c:pt idx="2">
                  <c:v>87.2</c:v>
                </c:pt>
                <c:pt idx="3">
                  <c:v>86.24</c:v>
                </c:pt>
                <c:pt idx="4">
                  <c:v>103.01</c:v>
                </c:pt>
              </c:numCache>
            </c:numRef>
          </c:val>
          <c:extLst xmlns:c16r2="http://schemas.microsoft.com/office/drawing/2015/06/chart">
            <c:ext xmlns:c16="http://schemas.microsoft.com/office/drawing/2014/chart" uri="{C3380CC4-5D6E-409C-BE32-E72D297353CC}">
              <c16:uniqueId val="{00000000-4EA1-4D5D-BF81-08445419FB94}"/>
            </c:ext>
          </c:extLst>
        </c:ser>
        <c:dLbls>
          <c:showLegendKey val="0"/>
          <c:showVal val="0"/>
          <c:showCatName val="0"/>
          <c:showSerName val="0"/>
          <c:showPercent val="0"/>
          <c:showBubbleSize val="0"/>
        </c:dLbls>
        <c:gapWidth val="150"/>
        <c:axId val="375808048"/>
        <c:axId val="37580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4EA1-4D5D-BF81-08445419FB94}"/>
            </c:ext>
          </c:extLst>
        </c:ser>
        <c:dLbls>
          <c:showLegendKey val="0"/>
          <c:showVal val="0"/>
          <c:showCatName val="0"/>
          <c:showSerName val="0"/>
          <c:showPercent val="0"/>
          <c:showBubbleSize val="0"/>
        </c:dLbls>
        <c:marker val="1"/>
        <c:smooth val="0"/>
        <c:axId val="375808048"/>
        <c:axId val="375809616"/>
      </c:lineChart>
      <c:dateAx>
        <c:axId val="375808048"/>
        <c:scaling>
          <c:orientation val="minMax"/>
        </c:scaling>
        <c:delete val="1"/>
        <c:axPos val="b"/>
        <c:numFmt formatCode="&quot;H&quot;yy" sourceLinked="1"/>
        <c:majorTickMark val="none"/>
        <c:minorTickMark val="none"/>
        <c:tickLblPos val="none"/>
        <c:crossAx val="375809616"/>
        <c:crosses val="autoZero"/>
        <c:auto val="1"/>
        <c:lblOffset val="100"/>
        <c:baseTimeUnit val="years"/>
      </c:dateAx>
      <c:valAx>
        <c:axId val="37580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199.23</c:v>
                </c:pt>
                <c:pt idx="1">
                  <c:v>213.13</c:v>
                </c:pt>
                <c:pt idx="2">
                  <c:v>186.02</c:v>
                </c:pt>
                <c:pt idx="3">
                  <c:v>187.51</c:v>
                </c:pt>
                <c:pt idx="4">
                  <c:v>160.44999999999999</c:v>
                </c:pt>
              </c:numCache>
            </c:numRef>
          </c:val>
          <c:extLst xmlns:c16r2="http://schemas.microsoft.com/office/drawing/2015/06/chart">
            <c:ext xmlns:c16="http://schemas.microsoft.com/office/drawing/2014/chart" uri="{C3380CC4-5D6E-409C-BE32-E72D297353CC}">
              <c16:uniqueId val="{00000000-5A3E-465B-878F-C846E5CEC6A9}"/>
            </c:ext>
          </c:extLst>
        </c:ser>
        <c:dLbls>
          <c:showLegendKey val="0"/>
          <c:showVal val="0"/>
          <c:showCatName val="0"/>
          <c:showSerName val="0"/>
          <c:showPercent val="0"/>
          <c:showBubbleSize val="0"/>
        </c:dLbls>
        <c:gapWidth val="150"/>
        <c:axId val="375739248"/>
        <c:axId val="37573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5A3E-465B-878F-C846E5CEC6A9}"/>
            </c:ext>
          </c:extLst>
        </c:ser>
        <c:dLbls>
          <c:showLegendKey val="0"/>
          <c:showVal val="0"/>
          <c:showCatName val="0"/>
          <c:showSerName val="0"/>
          <c:showPercent val="0"/>
          <c:showBubbleSize val="0"/>
        </c:dLbls>
        <c:marker val="1"/>
        <c:smooth val="0"/>
        <c:axId val="375739248"/>
        <c:axId val="375738856"/>
      </c:lineChart>
      <c:dateAx>
        <c:axId val="375739248"/>
        <c:scaling>
          <c:orientation val="minMax"/>
        </c:scaling>
        <c:delete val="1"/>
        <c:axPos val="b"/>
        <c:numFmt formatCode="&quot;H&quot;yy" sourceLinked="1"/>
        <c:majorTickMark val="none"/>
        <c:minorTickMark val="none"/>
        <c:tickLblPos val="none"/>
        <c:crossAx val="375738856"/>
        <c:crosses val="autoZero"/>
        <c:auto val="1"/>
        <c:lblOffset val="100"/>
        <c:baseTimeUnit val="years"/>
      </c:dateAx>
      <c:valAx>
        <c:axId val="37573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60" zoomScaleNormal="60" workbookViewId="0">
      <selection activeCell="C1" sqref="C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大館市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71558</v>
      </c>
      <c r="AM8" s="51"/>
      <c r="AN8" s="51"/>
      <c r="AO8" s="51"/>
      <c r="AP8" s="51"/>
      <c r="AQ8" s="51"/>
      <c r="AR8" s="51"/>
      <c r="AS8" s="51"/>
      <c r="AT8" s="46">
        <f>データ!T6</f>
        <v>913.22</v>
      </c>
      <c r="AU8" s="46"/>
      <c r="AV8" s="46"/>
      <c r="AW8" s="46"/>
      <c r="AX8" s="46"/>
      <c r="AY8" s="46"/>
      <c r="AZ8" s="46"/>
      <c r="BA8" s="46"/>
      <c r="BB8" s="46">
        <f>データ!U6</f>
        <v>78.36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46.28</v>
      </c>
      <c r="J10" s="46"/>
      <c r="K10" s="46"/>
      <c r="L10" s="46"/>
      <c r="M10" s="46"/>
      <c r="N10" s="46"/>
      <c r="O10" s="46"/>
      <c r="P10" s="46">
        <f>データ!P6</f>
        <v>6.91</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4896</v>
      </c>
      <c r="AM10" s="51"/>
      <c r="AN10" s="51"/>
      <c r="AO10" s="51"/>
      <c r="AP10" s="51"/>
      <c r="AQ10" s="51"/>
      <c r="AR10" s="51"/>
      <c r="AS10" s="51"/>
      <c r="AT10" s="46">
        <f>データ!W6</f>
        <v>2.69</v>
      </c>
      <c r="AU10" s="46"/>
      <c r="AV10" s="46"/>
      <c r="AW10" s="46"/>
      <c r="AX10" s="46"/>
      <c r="AY10" s="46"/>
      <c r="AZ10" s="46"/>
      <c r="BA10" s="46"/>
      <c r="BB10" s="46">
        <f>データ!X6</f>
        <v>1820.07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afwDae60SdTU10scM6sOYPiTOfj7TpoVkPp5RlIjprV5TuNH6UJDsRP3naClZqST/W/5+QXjHA0jKX3AtGWuXg==" saltValue="2jn7tdpjdGrIVyoFnY/v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52043</v>
      </c>
      <c r="D6" s="33">
        <f t="shared" si="3"/>
        <v>46</v>
      </c>
      <c r="E6" s="33">
        <f t="shared" si="3"/>
        <v>17</v>
      </c>
      <c r="F6" s="33">
        <f t="shared" si="3"/>
        <v>4</v>
      </c>
      <c r="G6" s="33">
        <f t="shared" si="3"/>
        <v>0</v>
      </c>
      <c r="H6" s="33" t="str">
        <f t="shared" si="3"/>
        <v>秋田県　大館市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46.28</v>
      </c>
      <c r="P6" s="34">
        <f t="shared" si="3"/>
        <v>6.91</v>
      </c>
      <c r="Q6" s="34">
        <f t="shared" si="3"/>
        <v>100</v>
      </c>
      <c r="R6" s="34">
        <f t="shared" si="3"/>
        <v>3190</v>
      </c>
      <c r="S6" s="34">
        <f t="shared" si="3"/>
        <v>71558</v>
      </c>
      <c r="T6" s="34">
        <f t="shared" si="3"/>
        <v>913.22</v>
      </c>
      <c r="U6" s="34">
        <f t="shared" si="3"/>
        <v>78.36</v>
      </c>
      <c r="V6" s="34">
        <f t="shared" si="3"/>
        <v>4896</v>
      </c>
      <c r="W6" s="34">
        <f t="shared" si="3"/>
        <v>2.69</v>
      </c>
      <c r="X6" s="34">
        <f t="shared" si="3"/>
        <v>1820.07</v>
      </c>
      <c r="Y6" s="35">
        <f>IF(Y7="",NA(),Y7)</f>
        <v>96.23</v>
      </c>
      <c r="Z6" s="35">
        <f t="shared" ref="Z6:AH6" si="4">IF(Z7="",NA(),Z7)</f>
        <v>93.52</v>
      </c>
      <c r="AA6" s="35">
        <f t="shared" si="4"/>
        <v>95.68</v>
      </c>
      <c r="AB6" s="35">
        <f t="shared" si="4"/>
        <v>95.04</v>
      </c>
      <c r="AC6" s="35">
        <f t="shared" si="4"/>
        <v>102.89</v>
      </c>
      <c r="AD6" s="35">
        <f t="shared" si="4"/>
        <v>100.94</v>
      </c>
      <c r="AE6" s="35">
        <f t="shared" si="4"/>
        <v>100.85</v>
      </c>
      <c r="AF6" s="35">
        <f t="shared" si="4"/>
        <v>102.13</v>
      </c>
      <c r="AG6" s="35">
        <f t="shared" si="4"/>
        <v>101.72</v>
      </c>
      <c r="AH6" s="35">
        <f t="shared" si="4"/>
        <v>102.73</v>
      </c>
      <c r="AI6" s="34" t="str">
        <f>IF(AI7="","",IF(AI7="-","【-】","【"&amp;SUBSTITUTE(TEXT(AI7,"#,##0.00"),"-","△")&amp;"】"))</f>
        <v>【102.87】</v>
      </c>
      <c r="AJ6" s="35">
        <f>IF(AJ7="",NA(),AJ7)</f>
        <v>137.87</v>
      </c>
      <c r="AK6" s="35">
        <f t="shared" ref="AK6:AS6" si="5">IF(AK7="",NA(),AK7)</f>
        <v>168.95</v>
      </c>
      <c r="AL6" s="35">
        <f t="shared" si="5"/>
        <v>190.43</v>
      </c>
      <c r="AM6" s="35">
        <f t="shared" si="5"/>
        <v>216.46</v>
      </c>
      <c r="AN6" s="35">
        <f t="shared" si="5"/>
        <v>204.1</v>
      </c>
      <c r="AO6" s="35">
        <f t="shared" si="5"/>
        <v>101.85</v>
      </c>
      <c r="AP6" s="35">
        <f t="shared" si="5"/>
        <v>110.77</v>
      </c>
      <c r="AQ6" s="35">
        <f t="shared" si="5"/>
        <v>109.51</v>
      </c>
      <c r="AR6" s="35">
        <f t="shared" si="5"/>
        <v>112.88</v>
      </c>
      <c r="AS6" s="35">
        <f t="shared" si="5"/>
        <v>94.97</v>
      </c>
      <c r="AT6" s="34" t="str">
        <f>IF(AT7="","",IF(AT7="-","【-】","【"&amp;SUBSTITUTE(TEXT(AT7,"#,##0.00"),"-","△")&amp;"】"))</f>
        <v>【76.63】</v>
      </c>
      <c r="AU6" s="35">
        <f>IF(AU7="",NA(),AU7)</f>
        <v>0.97</v>
      </c>
      <c r="AV6" s="35">
        <f t="shared" ref="AV6:BD6" si="6">IF(AV7="",NA(),AV7)</f>
        <v>1.1000000000000001</v>
      </c>
      <c r="AW6" s="35">
        <f t="shared" si="6"/>
        <v>0.65</v>
      </c>
      <c r="AX6" s="35">
        <f t="shared" si="6"/>
        <v>3.83</v>
      </c>
      <c r="AY6" s="35">
        <f t="shared" si="6"/>
        <v>48.92</v>
      </c>
      <c r="AZ6" s="35">
        <f t="shared" si="6"/>
        <v>49.07</v>
      </c>
      <c r="BA6" s="35">
        <f t="shared" si="6"/>
        <v>46.78</v>
      </c>
      <c r="BB6" s="35">
        <f t="shared" si="6"/>
        <v>47.44</v>
      </c>
      <c r="BC6" s="35">
        <f t="shared" si="6"/>
        <v>49.18</v>
      </c>
      <c r="BD6" s="35">
        <f t="shared" si="6"/>
        <v>47.72</v>
      </c>
      <c r="BE6" s="34" t="str">
        <f>IF(BE7="","",IF(BE7="-","【-】","【"&amp;SUBSTITUTE(TEXT(BE7,"#,##0.00"),"-","△")&amp;"】"))</f>
        <v>【49.61】</v>
      </c>
      <c r="BF6" s="35">
        <f>IF(BF7="",NA(),BF7)</f>
        <v>1872.75</v>
      </c>
      <c r="BG6" s="35">
        <f t="shared" ref="BG6:BO6" si="7">IF(BG7="",NA(),BG7)</f>
        <v>2146.63</v>
      </c>
      <c r="BH6" s="35">
        <f t="shared" si="7"/>
        <v>2088.9899999999998</v>
      </c>
      <c r="BI6" s="35">
        <f t="shared" si="7"/>
        <v>2150.81</v>
      </c>
      <c r="BJ6" s="35">
        <f t="shared" si="7"/>
        <v>2442.7800000000002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81.28</v>
      </c>
      <c r="BR6" s="35">
        <f t="shared" ref="BR6:BZ6" si="8">IF(BR7="",NA(),BR7)</f>
        <v>74.599999999999994</v>
      </c>
      <c r="BS6" s="35">
        <f t="shared" si="8"/>
        <v>87.2</v>
      </c>
      <c r="BT6" s="35">
        <f t="shared" si="8"/>
        <v>86.24</v>
      </c>
      <c r="BU6" s="35">
        <f t="shared" si="8"/>
        <v>103.01</v>
      </c>
      <c r="BV6" s="35">
        <f t="shared" si="8"/>
        <v>66.22</v>
      </c>
      <c r="BW6" s="35">
        <f t="shared" si="8"/>
        <v>69.87</v>
      </c>
      <c r="BX6" s="35">
        <f t="shared" si="8"/>
        <v>74.3</v>
      </c>
      <c r="BY6" s="35">
        <f t="shared" si="8"/>
        <v>72.260000000000005</v>
      </c>
      <c r="BZ6" s="35">
        <f t="shared" si="8"/>
        <v>71.84</v>
      </c>
      <c r="CA6" s="34" t="str">
        <f>IF(CA7="","",IF(CA7="-","【-】","【"&amp;SUBSTITUTE(TEXT(CA7,"#,##0.00"),"-","△")&amp;"】"))</f>
        <v>【74.17】</v>
      </c>
      <c r="CB6" s="35">
        <f>IF(CB7="",NA(),CB7)</f>
        <v>199.23</v>
      </c>
      <c r="CC6" s="35">
        <f t="shared" ref="CC6:CK6" si="9">IF(CC7="",NA(),CC7)</f>
        <v>213.13</v>
      </c>
      <c r="CD6" s="35">
        <f t="shared" si="9"/>
        <v>186.02</v>
      </c>
      <c r="CE6" s="35">
        <f t="shared" si="9"/>
        <v>187.51</v>
      </c>
      <c r="CF6" s="35">
        <f t="shared" si="9"/>
        <v>160.44999999999999</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85.7</v>
      </c>
      <c r="CY6" s="35">
        <f t="shared" ref="CY6:DG6" si="11">IF(CY7="",NA(),CY7)</f>
        <v>87.09</v>
      </c>
      <c r="CZ6" s="35">
        <f t="shared" si="11"/>
        <v>86.77</v>
      </c>
      <c r="DA6" s="35">
        <f t="shared" si="11"/>
        <v>86.24</v>
      </c>
      <c r="DB6" s="35">
        <f t="shared" si="11"/>
        <v>69.81</v>
      </c>
      <c r="DC6" s="35">
        <f t="shared" si="11"/>
        <v>82.9</v>
      </c>
      <c r="DD6" s="35">
        <f t="shared" si="11"/>
        <v>83.5</v>
      </c>
      <c r="DE6" s="35">
        <f t="shared" si="11"/>
        <v>83.06</v>
      </c>
      <c r="DF6" s="35">
        <f t="shared" si="11"/>
        <v>83.32</v>
      </c>
      <c r="DG6" s="35">
        <f t="shared" si="11"/>
        <v>83.75</v>
      </c>
      <c r="DH6" s="34" t="str">
        <f>IF(DH7="","",IF(DH7="-","【-】","【"&amp;SUBSTITUTE(TEXT(DH7,"#,##0.00"),"-","△")&amp;"】"))</f>
        <v>【84.20】</v>
      </c>
      <c r="DI6" s="35">
        <f>IF(DI7="",NA(),DI7)</f>
        <v>23.6</v>
      </c>
      <c r="DJ6" s="35">
        <f t="shared" ref="DJ6:DR6" si="12">IF(DJ7="",NA(),DJ7)</f>
        <v>25.79</v>
      </c>
      <c r="DK6" s="35">
        <f t="shared" si="12"/>
        <v>28.02</v>
      </c>
      <c r="DL6" s="35">
        <f t="shared" si="12"/>
        <v>30.2</v>
      </c>
      <c r="DM6" s="35">
        <f t="shared" si="12"/>
        <v>28.87</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52043</v>
      </c>
      <c r="D7" s="37">
        <v>46</v>
      </c>
      <c r="E7" s="37">
        <v>17</v>
      </c>
      <c r="F7" s="37">
        <v>4</v>
      </c>
      <c r="G7" s="37">
        <v>0</v>
      </c>
      <c r="H7" s="37" t="s">
        <v>96</v>
      </c>
      <c r="I7" s="37" t="s">
        <v>97</v>
      </c>
      <c r="J7" s="37" t="s">
        <v>98</v>
      </c>
      <c r="K7" s="37" t="s">
        <v>99</v>
      </c>
      <c r="L7" s="37" t="s">
        <v>100</v>
      </c>
      <c r="M7" s="37" t="s">
        <v>101</v>
      </c>
      <c r="N7" s="38" t="s">
        <v>102</v>
      </c>
      <c r="O7" s="38">
        <v>46.28</v>
      </c>
      <c r="P7" s="38">
        <v>6.91</v>
      </c>
      <c r="Q7" s="38">
        <v>100</v>
      </c>
      <c r="R7" s="38">
        <v>3190</v>
      </c>
      <c r="S7" s="38">
        <v>71558</v>
      </c>
      <c r="T7" s="38">
        <v>913.22</v>
      </c>
      <c r="U7" s="38">
        <v>78.36</v>
      </c>
      <c r="V7" s="38">
        <v>4896</v>
      </c>
      <c r="W7" s="38">
        <v>2.69</v>
      </c>
      <c r="X7" s="38">
        <v>1820.07</v>
      </c>
      <c r="Y7" s="38">
        <v>96.23</v>
      </c>
      <c r="Z7" s="38">
        <v>93.52</v>
      </c>
      <c r="AA7" s="38">
        <v>95.68</v>
      </c>
      <c r="AB7" s="38">
        <v>95.04</v>
      </c>
      <c r="AC7" s="38">
        <v>102.89</v>
      </c>
      <c r="AD7" s="38">
        <v>100.94</v>
      </c>
      <c r="AE7" s="38">
        <v>100.85</v>
      </c>
      <c r="AF7" s="38">
        <v>102.13</v>
      </c>
      <c r="AG7" s="38">
        <v>101.72</v>
      </c>
      <c r="AH7" s="38">
        <v>102.73</v>
      </c>
      <c r="AI7" s="38">
        <v>102.87</v>
      </c>
      <c r="AJ7" s="38">
        <v>137.87</v>
      </c>
      <c r="AK7" s="38">
        <v>168.95</v>
      </c>
      <c r="AL7" s="38">
        <v>190.43</v>
      </c>
      <c r="AM7" s="38">
        <v>216.46</v>
      </c>
      <c r="AN7" s="38">
        <v>204.1</v>
      </c>
      <c r="AO7" s="38">
        <v>101.85</v>
      </c>
      <c r="AP7" s="38">
        <v>110.77</v>
      </c>
      <c r="AQ7" s="38">
        <v>109.51</v>
      </c>
      <c r="AR7" s="38">
        <v>112.88</v>
      </c>
      <c r="AS7" s="38">
        <v>94.97</v>
      </c>
      <c r="AT7" s="38">
        <v>76.63</v>
      </c>
      <c r="AU7" s="38">
        <v>0.97</v>
      </c>
      <c r="AV7" s="38">
        <v>1.1000000000000001</v>
      </c>
      <c r="AW7" s="38">
        <v>0.65</v>
      </c>
      <c r="AX7" s="38">
        <v>3.83</v>
      </c>
      <c r="AY7" s="38">
        <v>48.92</v>
      </c>
      <c r="AZ7" s="38">
        <v>49.07</v>
      </c>
      <c r="BA7" s="38">
        <v>46.78</v>
      </c>
      <c r="BB7" s="38">
        <v>47.44</v>
      </c>
      <c r="BC7" s="38">
        <v>49.18</v>
      </c>
      <c r="BD7" s="38">
        <v>47.72</v>
      </c>
      <c r="BE7" s="38">
        <v>49.61</v>
      </c>
      <c r="BF7" s="38">
        <v>1872.75</v>
      </c>
      <c r="BG7" s="38">
        <v>2146.63</v>
      </c>
      <c r="BH7" s="38">
        <v>2088.9899999999998</v>
      </c>
      <c r="BI7" s="38">
        <v>2150.81</v>
      </c>
      <c r="BJ7" s="38">
        <v>2442.7800000000002</v>
      </c>
      <c r="BK7" s="38">
        <v>1434.89</v>
      </c>
      <c r="BL7" s="38">
        <v>1298.9100000000001</v>
      </c>
      <c r="BM7" s="38">
        <v>1243.71</v>
      </c>
      <c r="BN7" s="38">
        <v>1194.1500000000001</v>
      </c>
      <c r="BO7" s="38">
        <v>1206.79</v>
      </c>
      <c r="BP7" s="38">
        <v>1218.7</v>
      </c>
      <c r="BQ7" s="38">
        <v>81.28</v>
      </c>
      <c r="BR7" s="38">
        <v>74.599999999999994</v>
      </c>
      <c r="BS7" s="38">
        <v>87.2</v>
      </c>
      <c r="BT7" s="38">
        <v>86.24</v>
      </c>
      <c r="BU7" s="38">
        <v>103.01</v>
      </c>
      <c r="BV7" s="38">
        <v>66.22</v>
      </c>
      <c r="BW7" s="38">
        <v>69.87</v>
      </c>
      <c r="BX7" s="38">
        <v>74.3</v>
      </c>
      <c r="BY7" s="38">
        <v>72.260000000000005</v>
      </c>
      <c r="BZ7" s="38">
        <v>71.84</v>
      </c>
      <c r="CA7" s="38">
        <v>74.17</v>
      </c>
      <c r="CB7" s="38">
        <v>199.23</v>
      </c>
      <c r="CC7" s="38">
        <v>213.13</v>
      </c>
      <c r="CD7" s="38">
        <v>186.02</v>
      </c>
      <c r="CE7" s="38">
        <v>187.51</v>
      </c>
      <c r="CF7" s="38">
        <v>160.44999999999999</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85.7</v>
      </c>
      <c r="CY7" s="38">
        <v>87.09</v>
      </c>
      <c r="CZ7" s="38">
        <v>86.77</v>
      </c>
      <c r="DA7" s="38">
        <v>86.24</v>
      </c>
      <c r="DB7" s="38">
        <v>69.81</v>
      </c>
      <c r="DC7" s="38">
        <v>82.9</v>
      </c>
      <c r="DD7" s="38">
        <v>83.5</v>
      </c>
      <c r="DE7" s="38">
        <v>83.06</v>
      </c>
      <c r="DF7" s="38">
        <v>83.32</v>
      </c>
      <c r="DG7" s="38">
        <v>83.75</v>
      </c>
      <c r="DH7" s="38">
        <v>84.2</v>
      </c>
      <c r="DI7" s="38">
        <v>23.6</v>
      </c>
      <c r="DJ7" s="38">
        <v>25.79</v>
      </c>
      <c r="DK7" s="38">
        <v>28.02</v>
      </c>
      <c r="DL7" s="38">
        <v>30.2</v>
      </c>
      <c r="DM7" s="38">
        <v>28.87</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2021-01-19T06:19:35Z</cp:lastPrinted>
  <dcterms:created xsi:type="dcterms:W3CDTF">2020-12-04T02:31:50Z</dcterms:created>
  <dcterms:modified xsi:type="dcterms:W3CDTF">2021-03-01T05:44:29Z</dcterms:modified>
  <cp:category/>
</cp:coreProperties>
</file>