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dtvsfil01\Userdata\st2396\Desktop\経営比較分析表\"/>
    </mc:Choice>
  </mc:AlternateContent>
  <workbookProtection workbookAlgorithmName="SHA-512" workbookHashValue="4d0fbnEj32JOi4xZ5Vx8EzEsfqCrt/LpUH7mDC992tZNw3Br12/Wf9fLbXMXMM+5kL1wB4z5J9A00GKBMYOi6A==" workbookSaltValue="VyrzAVu0JyS3t76jqi0By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Q6" i="5"/>
  <c r="W10" i="4" s="1"/>
  <c r="P6" i="5"/>
  <c r="P10" i="4" s="1"/>
  <c r="O6" i="5"/>
  <c r="N6" i="5"/>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AT10" i="4"/>
  <c r="AL10" i="4"/>
  <c r="AD10" i="4"/>
  <c r="I10" i="4"/>
  <c r="B10" i="4"/>
  <c r="BB8" i="4"/>
  <c r="AD8" i="4"/>
  <c r="I8" i="4"/>
</calcChain>
</file>

<file path=xl/sharedStrings.xml><?xml version="1.0" encoding="utf-8"?>
<sst xmlns="http://schemas.openxmlformats.org/spreadsheetml/2006/main" count="236" uniqueCount="117">
  <si>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</si>
  <si>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</si>
  <si>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</si>
  <si>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</si>
  <si>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</si>
  <si>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</si>
  <si>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</si>
  <si>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</si>
  <si>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</si>
  <si>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</si>
  <si>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</si>
  <si>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</si>
  <si>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</si>
  <si>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</si>
  <si>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</si>
  <si>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</si>
  <si>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</si>
  <si>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</si>
  <si>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</si>
  <si>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</si>
  <si>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</si>
  <si>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</si>
  <si>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</si>
  <si>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</si>
  <si>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</si>
  <si>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</si>
  <si>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</si>
  <si>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</si>
  <si>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</si>
  <si>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</si>
  <si>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</si>
  <si>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</si>
  <si>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</si>
  <si>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</si>
  <si>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</si>
  <si>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</si>
  <si>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</si>
  <si>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</si>
  <si>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</si>
  <si>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</si>
  <si>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</si>
  <si>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</si>
  <si>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</si>
  <si>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</si>
  <si>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</si>
  <si>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</si>
  <si>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</si>
  <si>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</si>
  <si>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</si>
  <si>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</si>
  <si>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</si>
  <si>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</si>
  <si>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</si>
  <si>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</si>
  <si>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</si>
  <si>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</si>
  <si>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</si>
  <si>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</si>
  <si>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</si>
  <si>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</si>
  <si>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</si>
  <si>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</si>
  <si>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</si>
  <si>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</si>
  <si>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</si>
  <si>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</si>
  <si>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</si>
  <si>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</si>
  <si>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</si>
  <si>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</si>
  <si>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</si>
  <si>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</si>
  <si>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</si>
  <si>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</si>
  <si>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</si>
  <si>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</si>
  <si>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</si>
  <si>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</si>
  <si>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</si>
  <si>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</si>
  <si>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</si>
  <si>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</si>
  <si>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</si>
  <si>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</si>
  <si>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</si>
  <si>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</si>
  <si>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</si>
  <si>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</si>
  <si>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</si>
  <si>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</si>
  <si>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</si>
  <si>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</si>
  <si>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</si>
  <si>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</si>
  <si>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</si>
  <si>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</si>
  <si>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大館市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</si>
  <si>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</si>
  <si>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</si>
  <si>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</si>
  <si>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</si>
  <si>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</si>
  <si>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</si>
  <si>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</si>
  <si>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</si>
  <si>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</si>
  <si>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</si>
  <si>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</si>
  <si>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</si>
  <si>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</si>
  <si>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</si>
  <si>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</si>
  <si>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</si>
  <si>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</si>
  <si>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本事業は平成7年度の供用開始から25年を経過していますが、下水道事業資産の大部分を占める管渠（構築物）の法定耐用年数は50年とされていることから、今後直ちに大規模更新（修繕）工事が発生することはありません。また、法定耐用年数を経過した管渠が存在しないことから、管渠老朽化率、管渠改善率は算定されていません。
　管渠以外の有形固定資産については、修繕計画に基づき定期的な維持管理を行うことで、費用の平準化を図っています。</t>
    <phoneticPr fontId="4"/>
  </si>
  <si>
    <t>　本事業は平成26年度で当初の整備計画区域の事業をほぼ終えていましたが、新たな未普及地域整備を平成30年度からDB一括発注方式によるPPP手法を導入し整備に着手、令和2年度には一部供用開始、令和3年度の完成に向けて整備を進めています。また、令和4年度には一部の農業集落排水地域を接続統合することから当面は資本費等が増加する見込みとなっています。
　新たな整備事業が完了し、使用料収入が確保できるようになるまでは、経費節減を強化して支出を抑え、収入の確保につとめていく必要があります。</t>
    <rPh sb="120" eb="122">
      <t>レイワ</t>
    </rPh>
    <rPh sb="123" eb="125">
      <t>ネンド</t>
    </rPh>
    <rPh sb="127" eb="129">
      <t>イチブ</t>
    </rPh>
    <rPh sb="130" eb="132">
      <t>ノウギョウ</t>
    </rPh>
    <rPh sb="132" eb="134">
      <t>シュウラク</t>
    </rPh>
    <rPh sb="134" eb="136">
      <t>ハイスイ</t>
    </rPh>
    <rPh sb="136" eb="138">
      <t>チイキ</t>
    </rPh>
    <rPh sb="139" eb="141">
      <t>セツゾク</t>
    </rPh>
    <rPh sb="141" eb="143">
      <t>トウゴウ</t>
    </rPh>
    <rPh sb="221" eb="223">
      <t>シュウニュウ</t>
    </rPh>
    <rPh sb="224" eb="226">
      <t>カクホ</t>
    </rPh>
    <phoneticPr fontId="4"/>
  </si>
  <si>
    <t>　経常収支比率は下水道整備が進み固定資産の減価償却費が増加したため前年度より悪化しています。
　また、流動比率、企業債残高対事業規模比率が類団体平均を上回ったのは、平成30年度から未普及地域整備をDB一括発注方式によるPPP手法を導入し、整備に着手したことが要因となっています。
　経費回収率が類団平均と比べても上回る水準となったのは、維持管理費の削減により改善されたためであるが、汚水処理原価、水洗化率は整備途中のため、前年度より有収水量等が増加したもののまだまだ類団体より低いため、類似団体平均より下回りました。
　新たな区域の整備を開始し、令和2年度から一部供用開始や一部の農業集落排水地域との接続統合により今後はしばらく各指標が上下すると予想されます。</t>
    <rPh sb="33" eb="36">
      <t>ゼンネンド</t>
    </rPh>
    <rPh sb="38" eb="40">
      <t>アッカ</t>
    </rPh>
    <rPh sb="198" eb="201">
      <t>スイセンカ</t>
    </rPh>
    <rPh sb="203" eb="205">
      <t>セイビ</t>
    </rPh>
    <rPh sb="205" eb="207">
      <t>トチュウ</t>
    </rPh>
    <rPh sb="211" eb="214">
      <t>ゼンネンド</t>
    </rPh>
    <rPh sb="220" eb="221">
      <t>トウ</t>
    </rPh>
    <rPh sb="222" eb="224">
      <t>ゾウカ</t>
    </rPh>
    <rPh sb="243" eb="245">
      <t>ルイジ</t>
    </rPh>
    <rPh sb="245" eb="247">
      <t>ダンタイ</t>
    </rPh>
    <rPh sb="287" eb="289">
      <t>イチブ</t>
    </rPh>
    <rPh sb="290" eb="292">
      <t>ノウギョウ</t>
    </rPh>
    <rPh sb="292" eb="294">
      <t>シュウラク</t>
    </rPh>
    <rPh sb="294" eb="296">
      <t>ハイスイ</t>
    </rPh>
    <rPh sb="296" eb="298">
      <t>チイキ</t>
    </rPh>
    <rPh sb="300" eb="302">
      <t>セツゾク</t>
    </rPh>
    <rPh sb="302" eb="304">
      <t>トウゴウ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</si>
</sst>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4C-4F45-9B77-68E4D990F975}"/>
            </c:ext>
          </c:extLst>
        </c:ser>
        <c:dLbls>
          <c:showLegendKey val="0"/>
          <c:showVal val="0"/>
          <c:showCatName val="0"/>
          <c:showSerName val="0"/>
          <c:showPercent val="0"/>
          <c:showBubbleSize val="0"/>
        </c:dLbls>
        <c:gapWidth val="150"/>
        <c:axId val="449470920"/>
        <c:axId val="44947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D84C-4F45-9B77-68E4D990F975}"/>
            </c:ext>
          </c:extLst>
        </c:ser>
        <c:dLbls>
          <c:showLegendKey val="0"/>
          <c:showVal val="0"/>
          <c:showCatName val="0"/>
          <c:showSerName val="0"/>
          <c:showPercent val="0"/>
          <c:showBubbleSize val="0"/>
        </c:dLbls>
        <c:marker val="1"/>
        <c:smooth val="0"/>
        <c:axId val="449470920"/>
        <c:axId val="449470528"/>
      </c:lineChart>
      <c:dateAx>
        <c:axId val="449470920"/>
        <c:scaling>
          <c:orientation val="minMax"/>
        </c:scaling>
        <c:delete val="1"/>
        <c:axPos val="b"/>
        <c:numFmt formatCode="&quot;H&quot;yy" sourceLinked="1"/>
        <c:majorTickMark val="none"/>
        <c:minorTickMark val="none"/>
        <c:tickLblPos val="none"/>
        <c:crossAx val="449470528"/>
        <c:crosses val="autoZero"/>
        <c:auto val="1"/>
        <c:lblOffset val="100"/>
        <c:baseTimeUnit val="years"/>
      </c:dateAx>
      <c:valAx>
        <c:axId val="4494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47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48-4B61-A026-CE42F26B2B5C}"/>
            </c:ext>
          </c:extLst>
        </c:ser>
        <c:dLbls>
          <c:showLegendKey val="0"/>
          <c:showVal val="0"/>
          <c:showCatName val="0"/>
          <c:showSerName val="0"/>
          <c:showPercent val="0"/>
          <c:showBubbleSize val="0"/>
        </c:dLbls>
        <c:gapWidth val="150"/>
        <c:axId val="455143288"/>
        <c:axId val="45514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3F48-4B61-A026-CE42F26B2B5C}"/>
            </c:ext>
          </c:extLst>
        </c:ser>
        <c:dLbls>
          <c:showLegendKey val="0"/>
          <c:showVal val="0"/>
          <c:showCatName val="0"/>
          <c:showSerName val="0"/>
          <c:showPercent val="0"/>
          <c:showBubbleSize val="0"/>
        </c:dLbls>
        <c:marker val="1"/>
        <c:smooth val="0"/>
        <c:axId val="455143288"/>
        <c:axId val="455146816"/>
      </c:lineChart>
      <c:dateAx>
        <c:axId val="455143288"/>
        <c:scaling>
          <c:orientation val="minMax"/>
        </c:scaling>
        <c:delete val="1"/>
        <c:axPos val="b"/>
        <c:numFmt formatCode="&quot;H&quot;yy" sourceLinked="1"/>
        <c:majorTickMark val="none"/>
        <c:minorTickMark val="none"/>
        <c:tickLblPos val="none"/>
        <c:crossAx val="455146816"/>
        <c:crosses val="autoZero"/>
        <c:auto val="1"/>
        <c:lblOffset val="100"/>
        <c:baseTimeUnit val="years"/>
      </c:dateAx>
      <c:valAx>
        <c:axId val="4551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14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87.09</c:v>
                </c:pt>
                <c:pt idx="1">
                  <c:v>86.77</c:v>
                </c:pt>
                <c:pt idx="2">
                  <c:v>86.24</c:v>
                </c:pt>
                <c:pt idx="3">
                  <c:v>69.81</c:v>
                </c:pt>
                <c:pt idx="4">
                  <c:v>67.319999999999993</c:v>
                </c:pt>
              </c:numCache>
            </c:numRef>
          </c:val>
          <c:extLst>
            <c:ext xmlns:c16="http://schemas.microsoft.com/office/drawing/2014/chart" uri="{C3380CC4-5D6E-409C-BE32-E72D297353CC}">
              <c16:uniqueId val="{00000000-A415-4330-A44D-C4512CB0D031}"/>
            </c:ext>
          </c:extLst>
        </c:ser>
        <c:dLbls>
          <c:showLegendKey val="0"/>
          <c:showVal val="0"/>
          <c:showCatName val="0"/>
          <c:showSerName val="0"/>
          <c:showPercent val="0"/>
          <c:showBubbleSize val="0"/>
        </c:dLbls>
        <c:gapWidth val="150"/>
        <c:axId val="455144856"/>
        <c:axId val="45514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A415-4330-A44D-C4512CB0D031}"/>
            </c:ext>
          </c:extLst>
        </c:ser>
        <c:dLbls>
          <c:showLegendKey val="0"/>
          <c:showVal val="0"/>
          <c:showCatName val="0"/>
          <c:showSerName val="0"/>
          <c:showPercent val="0"/>
          <c:showBubbleSize val="0"/>
        </c:dLbls>
        <c:marker val="1"/>
        <c:smooth val="0"/>
        <c:axId val="455144856"/>
        <c:axId val="455144072"/>
      </c:lineChart>
      <c:dateAx>
        <c:axId val="455144856"/>
        <c:scaling>
          <c:orientation val="minMax"/>
        </c:scaling>
        <c:delete val="1"/>
        <c:axPos val="b"/>
        <c:numFmt formatCode="&quot;H&quot;yy" sourceLinked="1"/>
        <c:majorTickMark val="none"/>
        <c:minorTickMark val="none"/>
        <c:tickLblPos val="none"/>
        <c:crossAx val="455144072"/>
        <c:crosses val="autoZero"/>
        <c:auto val="1"/>
        <c:lblOffset val="100"/>
        <c:baseTimeUnit val="years"/>
      </c:dateAx>
      <c:valAx>
        <c:axId val="45514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14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93.52</c:v>
                </c:pt>
                <c:pt idx="1">
                  <c:v>95.68</c:v>
                </c:pt>
                <c:pt idx="2">
                  <c:v>95.04</c:v>
                </c:pt>
                <c:pt idx="3">
                  <c:v>102.89</c:v>
                </c:pt>
                <c:pt idx="4">
                  <c:v>96.22</c:v>
                </c:pt>
              </c:numCache>
            </c:numRef>
          </c:val>
          <c:extLst>
            <c:ext xmlns:c16="http://schemas.microsoft.com/office/drawing/2014/chart" uri="{C3380CC4-5D6E-409C-BE32-E72D297353CC}">
              <c16:uniqueId val="{00000000-038A-4C36-9BAB-EBD484184DD8}"/>
            </c:ext>
          </c:extLst>
        </c:ser>
        <c:dLbls>
          <c:showLegendKey val="0"/>
          <c:showVal val="0"/>
          <c:showCatName val="0"/>
          <c:showSerName val="0"/>
          <c:showPercent val="0"/>
          <c:showBubbleSize val="0"/>
        </c:dLbls>
        <c:gapWidth val="150"/>
        <c:axId val="449481112"/>
        <c:axId val="44947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038A-4C36-9BAB-EBD484184DD8}"/>
            </c:ext>
          </c:extLst>
        </c:ser>
        <c:dLbls>
          <c:showLegendKey val="0"/>
          <c:showVal val="0"/>
          <c:showCatName val="0"/>
          <c:showSerName val="0"/>
          <c:showPercent val="0"/>
          <c:showBubbleSize val="0"/>
        </c:dLbls>
        <c:marker val="1"/>
        <c:smooth val="0"/>
        <c:axId val="449481112"/>
        <c:axId val="449476016"/>
      </c:lineChart>
      <c:dateAx>
        <c:axId val="449481112"/>
        <c:scaling>
          <c:orientation val="minMax"/>
        </c:scaling>
        <c:delete val="1"/>
        <c:axPos val="b"/>
        <c:numFmt formatCode="&quot;H&quot;yy" sourceLinked="1"/>
        <c:majorTickMark val="none"/>
        <c:minorTickMark val="none"/>
        <c:tickLblPos val="none"/>
        <c:crossAx val="449476016"/>
        <c:crosses val="autoZero"/>
        <c:auto val="1"/>
        <c:lblOffset val="100"/>
        <c:baseTimeUnit val="years"/>
      </c:dateAx>
      <c:valAx>
        <c:axId val="44947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48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25.79</c:v>
                </c:pt>
                <c:pt idx="1">
                  <c:v>28.02</c:v>
                </c:pt>
                <c:pt idx="2">
                  <c:v>30.2</c:v>
                </c:pt>
                <c:pt idx="3">
                  <c:v>28.87</c:v>
                </c:pt>
                <c:pt idx="4">
                  <c:v>27.54</c:v>
                </c:pt>
              </c:numCache>
            </c:numRef>
          </c:val>
          <c:extLst>
            <c:ext xmlns:c16="http://schemas.microsoft.com/office/drawing/2014/chart" uri="{C3380CC4-5D6E-409C-BE32-E72D297353CC}">
              <c16:uniqueId val="{00000000-2158-440C-84F5-1B0D045A1024}"/>
            </c:ext>
          </c:extLst>
        </c:ser>
        <c:dLbls>
          <c:showLegendKey val="0"/>
          <c:showVal val="0"/>
          <c:showCatName val="0"/>
          <c:showSerName val="0"/>
          <c:showPercent val="0"/>
          <c:showBubbleSize val="0"/>
        </c:dLbls>
        <c:gapWidth val="150"/>
        <c:axId val="449476408"/>
        <c:axId val="449473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2158-440C-84F5-1B0D045A1024}"/>
            </c:ext>
          </c:extLst>
        </c:ser>
        <c:dLbls>
          <c:showLegendKey val="0"/>
          <c:showVal val="0"/>
          <c:showCatName val="0"/>
          <c:showSerName val="0"/>
          <c:showPercent val="0"/>
          <c:showBubbleSize val="0"/>
        </c:dLbls>
        <c:marker val="1"/>
        <c:smooth val="0"/>
        <c:axId val="449476408"/>
        <c:axId val="449473272"/>
      </c:lineChart>
      <c:dateAx>
        <c:axId val="449476408"/>
        <c:scaling>
          <c:orientation val="minMax"/>
        </c:scaling>
        <c:delete val="1"/>
        <c:axPos val="b"/>
        <c:numFmt formatCode="&quot;H&quot;yy" sourceLinked="1"/>
        <c:majorTickMark val="none"/>
        <c:minorTickMark val="none"/>
        <c:tickLblPos val="none"/>
        <c:crossAx val="449473272"/>
        <c:crosses val="autoZero"/>
        <c:auto val="1"/>
        <c:lblOffset val="100"/>
        <c:baseTimeUnit val="years"/>
      </c:dateAx>
      <c:valAx>
        <c:axId val="44947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47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21-4B59-9479-8C7E094D309F}"/>
            </c:ext>
          </c:extLst>
        </c:ser>
        <c:dLbls>
          <c:showLegendKey val="0"/>
          <c:showVal val="0"/>
          <c:showCatName val="0"/>
          <c:showSerName val="0"/>
          <c:showPercent val="0"/>
          <c:showBubbleSize val="0"/>
        </c:dLbls>
        <c:gapWidth val="150"/>
        <c:axId val="449479544"/>
        <c:axId val="44947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7121-4B59-9479-8C7E094D309F}"/>
            </c:ext>
          </c:extLst>
        </c:ser>
        <c:dLbls>
          <c:showLegendKey val="0"/>
          <c:showVal val="0"/>
          <c:showCatName val="0"/>
          <c:showSerName val="0"/>
          <c:showPercent val="0"/>
          <c:showBubbleSize val="0"/>
        </c:dLbls>
        <c:marker val="1"/>
        <c:smooth val="0"/>
        <c:axId val="449479544"/>
        <c:axId val="449476800"/>
      </c:lineChart>
      <c:dateAx>
        <c:axId val="449479544"/>
        <c:scaling>
          <c:orientation val="minMax"/>
        </c:scaling>
        <c:delete val="1"/>
        <c:axPos val="b"/>
        <c:numFmt formatCode="&quot;H&quot;yy" sourceLinked="1"/>
        <c:majorTickMark val="none"/>
        <c:minorTickMark val="none"/>
        <c:tickLblPos val="none"/>
        <c:crossAx val="449476800"/>
        <c:crosses val="autoZero"/>
        <c:auto val="1"/>
        <c:lblOffset val="100"/>
        <c:baseTimeUnit val="years"/>
      </c:dateAx>
      <c:valAx>
        <c:axId val="44947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47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168.95</c:v>
                </c:pt>
                <c:pt idx="1">
                  <c:v>190.43</c:v>
                </c:pt>
                <c:pt idx="2">
                  <c:v>216.46</c:v>
                </c:pt>
                <c:pt idx="3">
                  <c:v>204.1</c:v>
                </c:pt>
                <c:pt idx="4">
                  <c:v>215.74</c:v>
                </c:pt>
              </c:numCache>
            </c:numRef>
          </c:val>
          <c:extLst>
            <c:ext xmlns:c16="http://schemas.microsoft.com/office/drawing/2014/chart" uri="{C3380CC4-5D6E-409C-BE32-E72D297353CC}">
              <c16:uniqueId val="{00000000-1C4C-4A96-9118-1983173002E8}"/>
            </c:ext>
          </c:extLst>
        </c:ser>
        <c:dLbls>
          <c:showLegendKey val="0"/>
          <c:showVal val="0"/>
          <c:showCatName val="0"/>
          <c:showSerName val="0"/>
          <c:showPercent val="0"/>
          <c:showBubbleSize val="0"/>
        </c:dLbls>
        <c:gapWidth val="150"/>
        <c:axId val="449474056"/>
        <c:axId val="449477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1C4C-4A96-9118-1983173002E8}"/>
            </c:ext>
          </c:extLst>
        </c:ser>
        <c:dLbls>
          <c:showLegendKey val="0"/>
          <c:showVal val="0"/>
          <c:showCatName val="0"/>
          <c:showSerName val="0"/>
          <c:showPercent val="0"/>
          <c:showBubbleSize val="0"/>
        </c:dLbls>
        <c:marker val="1"/>
        <c:smooth val="0"/>
        <c:axId val="449474056"/>
        <c:axId val="449477976"/>
      </c:lineChart>
      <c:dateAx>
        <c:axId val="449474056"/>
        <c:scaling>
          <c:orientation val="minMax"/>
        </c:scaling>
        <c:delete val="1"/>
        <c:axPos val="b"/>
        <c:numFmt formatCode="&quot;H&quot;yy" sourceLinked="1"/>
        <c:majorTickMark val="none"/>
        <c:minorTickMark val="none"/>
        <c:tickLblPos val="none"/>
        <c:crossAx val="449477976"/>
        <c:crosses val="autoZero"/>
        <c:auto val="1"/>
        <c:lblOffset val="100"/>
        <c:baseTimeUnit val="years"/>
      </c:dateAx>
      <c:valAx>
        <c:axId val="44947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47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1.1000000000000001</c:v>
                </c:pt>
                <c:pt idx="1">
                  <c:v>0.65</c:v>
                </c:pt>
                <c:pt idx="2">
                  <c:v>3.83</c:v>
                </c:pt>
                <c:pt idx="3">
                  <c:v>48.92</c:v>
                </c:pt>
                <c:pt idx="4">
                  <c:v>52.49</c:v>
                </c:pt>
              </c:numCache>
            </c:numRef>
          </c:val>
          <c:extLst>
            <c:ext xmlns:c16="http://schemas.microsoft.com/office/drawing/2014/chart" uri="{C3380CC4-5D6E-409C-BE32-E72D297353CC}">
              <c16:uniqueId val="{00000000-272A-4C6E-97E5-2B2DAEAEFA61}"/>
            </c:ext>
          </c:extLst>
        </c:ser>
        <c:dLbls>
          <c:showLegendKey val="0"/>
          <c:showVal val="0"/>
          <c:showCatName val="0"/>
          <c:showSerName val="0"/>
          <c:showPercent val="0"/>
          <c:showBubbleSize val="0"/>
        </c:dLbls>
        <c:gapWidth val="150"/>
        <c:axId val="449478760"/>
        <c:axId val="449471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272A-4C6E-97E5-2B2DAEAEFA61}"/>
            </c:ext>
          </c:extLst>
        </c:ser>
        <c:dLbls>
          <c:showLegendKey val="0"/>
          <c:showVal val="0"/>
          <c:showCatName val="0"/>
          <c:showSerName val="0"/>
          <c:showPercent val="0"/>
          <c:showBubbleSize val="0"/>
        </c:dLbls>
        <c:marker val="1"/>
        <c:smooth val="0"/>
        <c:axId val="449478760"/>
        <c:axId val="449471704"/>
      </c:lineChart>
      <c:dateAx>
        <c:axId val="449478760"/>
        <c:scaling>
          <c:orientation val="minMax"/>
        </c:scaling>
        <c:delete val="1"/>
        <c:axPos val="b"/>
        <c:numFmt formatCode="&quot;H&quot;yy" sourceLinked="1"/>
        <c:majorTickMark val="none"/>
        <c:minorTickMark val="none"/>
        <c:tickLblPos val="none"/>
        <c:crossAx val="449471704"/>
        <c:crosses val="autoZero"/>
        <c:auto val="1"/>
        <c:lblOffset val="100"/>
        <c:baseTimeUnit val="years"/>
      </c:dateAx>
      <c:valAx>
        <c:axId val="44947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47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2146.63</c:v>
                </c:pt>
                <c:pt idx="1">
                  <c:v>2088.9899999999998</c:v>
                </c:pt>
                <c:pt idx="2">
                  <c:v>2150.81</c:v>
                </c:pt>
                <c:pt idx="3">
                  <c:v>2442.7800000000002</c:v>
                </c:pt>
                <c:pt idx="4">
                  <c:v>2802</c:v>
                </c:pt>
              </c:numCache>
            </c:numRef>
          </c:val>
          <c:extLst>
            <c:ext xmlns:c16="http://schemas.microsoft.com/office/drawing/2014/chart" uri="{C3380CC4-5D6E-409C-BE32-E72D297353CC}">
              <c16:uniqueId val="{00000000-D284-4A8B-8F61-51C576C792DB}"/>
            </c:ext>
          </c:extLst>
        </c:ser>
        <c:dLbls>
          <c:showLegendKey val="0"/>
          <c:showVal val="0"/>
          <c:showCatName val="0"/>
          <c:showSerName val="0"/>
          <c:showPercent val="0"/>
          <c:showBubbleSize val="0"/>
        </c:dLbls>
        <c:gapWidth val="150"/>
        <c:axId val="449472880"/>
        <c:axId val="449475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D284-4A8B-8F61-51C576C792DB}"/>
            </c:ext>
          </c:extLst>
        </c:ser>
        <c:dLbls>
          <c:showLegendKey val="0"/>
          <c:showVal val="0"/>
          <c:showCatName val="0"/>
          <c:showSerName val="0"/>
          <c:showPercent val="0"/>
          <c:showBubbleSize val="0"/>
        </c:dLbls>
        <c:marker val="1"/>
        <c:smooth val="0"/>
        <c:axId val="449472880"/>
        <c:axId val="449475624"/>
      </c:lineChart>
      <c:dateAx>
        <c:axId val="449472880"/>
        <c:scaling>
          <c:orientation val="minMax"/>
        </c:scaling>
        <c:delete val="1"/>
        <c:axPos val="b"/>
        <c:numFmt formatCode="&quot;H&quot;yy" sourceLinked="1"/>
        <c:majorTickMark val="none"/>
        <c:minorTickMark val="none"/>
        <c:tickLblPos val="none"/>
        <c:crossAx val="449475624"/>
        <c:crosses val="autoZero"/>
        <c:auto val="1"/>
        <c:lblOffset val="100"/>
        <c:baseTimeUnit val="years"/>
      </c:dateAx>
      <c:valAx>
        <c:axId val="44947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47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74.599999999999994</c:v>
                </c:pt>
                <c:pt idx="1">
                  <c:v>87.2</c:v>
                </c:pt>
                <c:pt idx="2">
                  <c:v>86.24</c:v>
                </c:pt>
                <c:pt idx="3">
                  <c:v>103.01</c:v>
                </c:pt>
                <c:pt idx="4">
                  <c:v>91.09</c:v>
                </c:pt>
              </c:numCache>
            </c:numRef>
          </c:val>
          <c:extLst>
            <c:ext xmlns:c16="http://schemas.microsoft.com/office/drawing/2014/chart" uri="{C3380CC4-5D6E-409C-BE32-E72D297353CC}">
              <c16:uniqueId val="{00000000-61F1-4D40-93A1-7C6AB247E93E}"/>
            </c:ext>
          </c:extLst>
        </c:ser>
        <c:dLbls>
          <c:showLegendKey val="0"/>
          <c:showVal val="0"/>
          <c:showCatName val="0"/>
          <c:showSerName val="0"/>
          <c:showPercent val="0"/>
          <c:showBubbleSize val="0"/>
        </c:dLbls>
        <c:gapWidth val="150"/>
        <c:axId val="449485424"/>
        <c:axId val="449485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61F1-4D40-93A1-7C6AB247E93E}"/>
            </c:ext>
          </c:extLst>
        </c:ser>
        <c:dLbls>
          <c:showLegendKey val="0"/>
          <c:showVal val="0"/>
          <c:showCatName val="0"/>
          <c:showSerName val="0"/>
          <c:showPercent val="0"/>
          <c:showBubbleSize val="0"/>
        </c:dLbls>
        <c:marker val="1"/>
        <c:smooth val="0"/>
        <c:axId val="449485424"/>
        <c:axId val="449485032"/>
      </c:lineChart>
      <c:dateAx>
        <c:axId val="449485424"/>
        <c:scaling>
          <c:orientation val="minMax"/>
        </c:scaling>
        <c:delete val="1"/>
        <c:axPos val="b"/>
        <c:numFmt formatCode="&quot;H&quot;yy" sourceLinked="1"/>
        <c:majorTickMark val="none"/>
        <c:minorTickMark val="none"/>
        <c:tickLblPos val="none"/>
        <c:crossAx val="449485032"/>
        <c:crosses val="autoZero"/>
        <c:auto val="1"/>
        <c:lblOffset val="100"/>
        <c:baseTimeUnit val="years"/>
      </c:dateAx>
      <c:valAx>
        <c:axId val="44948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48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213.13</c:v>
                </c:pt>
                <c:pt idx="1">
                  <c:v>186.02</c:v>
                </c:pt>
                <c:pt idx="2">
                  <c:v>187.51</c:v>
                </c:pt>
                <c:pt idx="3">
                  <c:v>160.44999999999999</c:v>
                </c:pt>
                <c:pt idx="4">
                  <c:v>183.97</c:v>
                </c:pt>
              </c:numCache>
            </c:numRef>
          </c:val>
          <c:extLst>
            <c:ext xmlns:c16="http://schemas.microsoft.com/office/drawing/2014/chart" uri="{C3380CC4-5D6E-409C-BE32-E72D297353CC}">
              <c16:uniqueId val="{00000000-876B-488F-913D-8140FC9606F9}"/>
            </c:ext>
          </c:extLst>
        </c:ser>
        <c:dLbls>
          <c:showLegendKey val="0"/>
          <c:showVal val="0"/>
          <c:showCatName val="0"/>
          <c:showSerName val="0"/>
          <c:showPercent val="0"/>
          <c:showBubbleSize val="0"/>
        </c:dLbls>
        <c:gapWidth val="150"/>
        <c:axId val="449483464"/>
        <c:axId val="44948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876B-488F-913D-8140FC9606F9}"/>
            </c:ext>
          </c:extLst>
        </c:ser>
        <c:dLbls>
          <c:showLegendKey val="0"/>
          <c:showVal val="0"/>
          <c:showCatName val="0"/>
          <c:showSerName val="0"/>
          <c:showPercent val="0"/>
          <c:showBubbleSize val="0"/>
        </c:dLbls>
        <c:marker val="1"/>
        <c:smooth val="0"/>
        <c:axId val="449483464"/>
        <c:axId val="449484248"/>
      </c:lineChart>
      <c:dateAx>
        <c:axId val="449483464"/>
        <c:scaling>
          <c:orientation val="minMax"/>
        </c:scaling>
        <c:delete val="1"/>
        <c:axPos val="b"/>
        <c:numFmt formatCode="&quot;H&quot;yy" sourceLinked="1"/>
        <c:majorTickMark val="none"/>
        <c:minorTickMark val="none"/>
        <c:tickLblPos val="none"/>
        <c:crossAx val="449484248"/>
        <c:crosses val="autoZero"/>
        <c:auto val="1"/>
        <c:lblOffset val="100"/>
        <c:baseTimeUnit val="years"/>
      </c:dateAx>
      <c:valAx>
        <c:axId val="44948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48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大館市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70423</v>
      </c>
      <c r="AM8" s="51"/>
      <c r="AN8" s="51"/>
      <c r="AO8" s="51"/>
      <c r="AP8" s="51"/>
      <c r="AQ8" s="51"/>
      <c r="AR8" s="51"/>
      <c r="AS8" s="51"/>
      <c r="AT8" s="46">
        <f>データ!T6</f>
        <v>913.22</v>
      </c>
      <c r="AU8" s="46"/>
      <c r="AV8" s="46"/>
      <c r="AW8" s="46"/>
      <c r="AX8" s="46"/>
      <c r="AY8" s="46"/>
      <c r="AZ8" s="46"/>
      <c r="BA8" s="46"/>
      <c r="BB8" s="46">
        <f>データ!U6</f>
        <v>77.12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45.96</v>
      </c>
      <c r="J10" s="46"/>
      <c r="K10" s="46"/>
      <c r="L10" s="46"/>
      <c r="M10" s="46"/>
      <c r="N10" s="46"/>
      <c r="O10" s="46"/>
      <c r="P10" s="46">
        <f>データ!P6</f>
        <v>7.59</v>
      </c>
      <c r="Q10" s="46"/>
      <c r="R10" s="46"/>
      <c r="S10" s="46"/>
      <c r="T10" s="46"/>
      <c r="U10" s="46"/>
      <c r="V10" s="46"/>
      <c r="W10" s="46">
        <f>データ!Q6</f>
        <v>100</v>
      </c>
      <c r="X10" s="46"/>
      <c r="Y10" s="46"/>
      <c r="Z10" s="46"/>
      <c r="AA10" s="46"/>
      <c r="AB10" s="46"/>
      <c r="AC10" s="46"/>
      <c r="AD10" s="51">
        <f>データ!R6</f>
        <v>3190</v>
      </c>
      <c r="AE10" s="51"/>
      <c r="AF10" s="51"/>
      <c r="AG10" s="51"/>
      <c r="AH10" s="51"/>
      <c r="AI10" s="51"/>
      <c r="AJ10" s="51"/>
      <c r="AK10" s="2"/>
      <c r="AL10" s="51">
        <f>データ!V6</f>
        <v>5309</v>
      </c>
      <c r="AM10" s="51"/>
      <c r="AN10" s="51"/>
      <c r="AO10" s="51"/>
      <c r="AP10" s="51"/>
      <c r="AQ10" s="51"/>
      <c r="AR10" s="51"/>
      <c r="AS10" s="51"/>
      <c r="AT10" s="46">
        <f>データ!W6</f>
        <v>3.02</v>
      </c>
      <c r="AU10" s="46"/>
      <c r="AV10" s="46"/>
      <c r="AW10" s="46"/>
      <c r="AX10" s="46"/>
      <c r="AY10" s="46"/>
      <c r="AZ10" s="46"/>
      <c r="BA10" s="46"/>
      <c r="BB10" s="46">
        <f>データ!X6</f>
        <v>1757.95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FjXf7bZJNGxLZHNDQAg5b7YevvKc9iDFaBZomgnbJqnNJAKWM6c7GBVc/8ZDEqpnxez9+/BFzMMMbj3+KA0veg==" saltValue="80CxiE0YPD7JJpd5hPjx1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52043</v>
      </c>
      <c r="D6" s="33">
        <f t="shared" si="3"/>
        <v>46</v>
      </c>
      <c r="E6" s="33">
        <f t="shared" si="3"/>
        <v>17</v>
      </c>
      <c r="F6" s="33">
        <f t="shared" si="3"/>
        <v>4</v>
      </c>
      <c r="G6" s="33">
        <f t="shared" si="3"/>
        <v>0</v>
      </c>
      <c r="H6" s="33" t="str">
        <f t="shared" si="3"/>
        <v>秋田県　大館市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45.96</v>
      </c>
      <c r="P6" s="34">
        <f t="shared" si="3"/>
        <v>7.59</v>
      </c>
      <c r="Q6" s="34">
        <f t="shared" si="3"/>
        <v>100</v>
      </c>
      <c r="R6" s="34">
        <f t="shared" si="3"/>
        <v>3190</v>
      </c>
      <c r="S6" s="34">
        <f t="shared" si="3"/>
        <v>70423</v>
      </c>
      <c r="T6" s="34">
        <f t="shared" si="3"/>
        <v>913.22</v>
      </c>
      <c r="U6" s="34">
        <f t="shared" si="3"/>
        <v>77.12</v>
      </c>
      <c r="V6" s="34">
        <f t="shared" si="3"/>
        <v>5309</v>
      </c>
      <c r="W6" s="34">
        <f t="shared" si="3"/>
        <v>3.02</v>
      </c>
      <c r="X6" s="34">
        <f t="shared" si="3"/>
        <v>1757.95</v>
      </c>
      <c r="Y6" s="35">
        <f>IF(Y7="",NA(),Y7)</f>
        <v>93.52</v>
      </c>
      <c r="Z6" s="35">
        <f t="shared" ref="Z6:AH6" si="4">IF(Z7="",NA(),Z7)</f>
        <v>95.68</v>
      </c>
      <c r="AA6" s="35">
        <f t="shared" si="4"/>
        <v>95.04</v>
      </c>
      <c r="AB6" s="35">
        <f t="shared" si="4"/>
        <v>102.89</v>
      </c>
      <c r="AC6" s="35">
        <f t="shared" si="4"/>
        <v>96.22</v>
      </c>
      <c r="AD6" s="35">
        <f t="shared" si="4"/>
        <v>100.85</v>
      </c>
      <c r="AE6" s="35">
        <f t="shared" si="4"/>
        <v>102.13</v>
      </c>
      <c r="AF6" s="35">
        <f t="shared" si="4"/>
        <v>101.72</v>
      </c>
      <c r="AG6" s="35">
        <f t="shared" si="4"/>
        <v>102.73</v>
      </c>
      <c r="AH6" s="35">
        <f t="shared" si="4"/>
        <v>105.78</v>
      </c>
      <c r="AI6" s="34" t="str">
        <f>IF(AI7="","",IF(AI7="-","【-】","【"&amp;SUBSTITUTE(TEXT(AI7,"#,##0.00"),"-","△")&amp;"】"))</f>
        <v>【104.83】</v>
      </c>
      <c r="AJ6" s="35">
        <f>IF(AJ7="",NA(),AJ7)</f>
        <v>168.95</v>
      </c>
      <c r="AK6" s="35">
        <f t="shared" ref="AK6:AS6" si="5">IF(AK7="",NA(),AK7)</f>
        <v>190.43</v>
      </c>
      <c r="AL6" s="35">
        <f t="shared" si="5"/>
        <v>216.46</v>
      </c>
      <c r="AM6" s="35">
        <f t="shared" si="5"/>
        <v>204.1</v>
      </c>
      <c r="AN6" s="35">
        <f t="shared" si="5"/>
        <v>215.74</v>
      </c>
      <c r="AO6" s="35">
        <f t="shared" si="5"/>
        <v>110.77</v>
      </c>
      <c r="AP6" s="35">
        <f t="shared" si="5"/>
        <v>109.51</v>
      </c>
      <c r="AQ6" s="35">
        <f t="shared" si="5"/>
        <v>112.88</v>
      </c>
      <c r="AR6" s="35">
        <f t="shared" si="5"/>
        <v>94.97</v>
      </c>
      <c r="AS6" s="35">
        <f t="shared" si="5"/>
        <v>63.96</v>
      </c>
      <c r="AT6" s="34" t="str">
        <f>IF(AT7="","",IF(AT7="-","【-】","【"&amp;SUBSTITUTE(TEXT(AT7,"#,##0.00"),"-","△")&amp;"】"))</f>
        <v>【61.55】</v>
      </c>
      <c r="AU6" s="35">
        <f>IF(AU7="",NA(),AU7)</f>
        <v>1.1000000000000001</v>
      </c>
      <c r="AV6" s="35">
        <f t="shared" ref="AV6:BD6" si="6">IF(AV7="",NA(),AV7)</f>
        <v>0.65</v>
      </c>
      <c r="AW6" s="35">
        <f t="shared" si="6"/>
        <v>3.83</v>
      </c>
      <c r="AX6" s="35">
        <f t="shared" si="6"/>
        <v>48.92</v>
      </c>
      <c r="AY6" s="35">
        <f t="shared" si="6"/>
        <v>52.49</v>
      </c>
      <c r="AZ6" s="35">
        <f t="shared" si="6"/>
        <v>46.78</v>
      </c>
      <c r="BA6" s="35">
        <f t="shared" si="6"/>
        <v>47.44</v>
      </c>
      <c r="BB6" s="35">
        <f t="shared" si="6"/>
        <v>49.18</v>
      </c>
      <c r="BC6" s="35">
        <f t="shared" si="6"/>
        <v>47.72</v>
      </c>
      <c r="BD6" s="35">
        <f t="shared" si="6"/>
        <v>44.24</v>
      </c>
      <c r="BE6" s="34" t="str">
        <f>IF(BE7="","",IF(BE7="-","【-】","【"&amp;SUBSTITUTE(TEXT(BE7,"#,##0.00"),"-","△")&amp;"】"))</f>
        <v>【45.34】</v>
      </c>
      <c r="BF6" s="35">
        <f>IF(BF7="",NA(),BF7)</f>
        <v>2146.63</v>
      </c>
      <c r="BG6" s="35">
        <f t="shared" ref="BG6:BO6" si="7">IF(BG7="",NA(),BG7)</f>
        <v>2088.9899999999998</v>
      </c>
      <c r="BH6" s="35">
        <f t="shared" si="7"/>
        <v>2150.81</v>
      </c>
      <c r="BI6" s="35">
        <f t="shared" si="7"/>
        <v>2442.7800000000002</v>
      </c>
      <c r="BJ6" s="35">
        <f t="shared" si="7"/>
        <v>2802</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74.599999999999994</v>
      </c>
      <c r="BR6" s="35">
        <f t="shared" ref="BR6:BZ6" si="8">IF(BR7="",NA(),BR7)</f>
        <v>87.2</v>
      </c>
      <c r="BS6" s="35">
        <f t="shared" si="8"/>
        <v>86.24</v>
      </c>
      <c r="BT6" s="35">
        <f t="shared" si="8"/>
        <v>103.01</v>
      </c>
      <c r="BU6" s="35">
        <f t="shared" si="8"/>
        <v>91.09</v>
      </c>
      <c r="BV6" s="35">
        <f t="shared" si="8"/>
        <v>69.87</v>
      </c>
      <c r="BW6" s="35">
        <f t="shared" si="8"/>
        <v>74.3</v>
      </c>
      <c r="BX6" s="35">
        <f t="shared" si="8"/>
        <v>72.260000000000005</v>
      </c>
      <c r="BY6" s="35">
        <f t="shared" si="8"/>
        <v>71.84</v>
      </c>
      <c r="BZ6" s="35">
        <f t="shared" si="8"/>
        <v>73.36</v>
      </c>
      <c r="CA6" s="34" t="str">
        <f>IF(CA7="","",IF(CA7="-","【-】","【"&amp;SUBSTITUTE(TEXT(CA7,"#,##0.00"),"-","△")&amp;"】"))</f>
        <v>【75.29】</v>
      </c>
      <c r="CB6" s="35">
        <f>IF(CB7="",NA(),CB7)</f>
        <v>213.13</v>
      </c>
      <c r="CC6" s="35">
        <f t="shared" ref="CC6:CK6" si="9">IF(CC7="",NA(),CC7)</f>
        <v>186.02</v>
      </c>
      <c r="CD6" s="35">
        <f t="shared" si="9"/>
        <v>187.51</v>
      </c>
      <c r="CE6" s="35">
        <f t="shared" si="9"/>
        <v>160.44999999999999</v>
      </c>
      <c r="CF6" s="35">
        <f t="shared" si="9"/>
        <v>183.97</v>
      </c>
      <c r="CG6" s="35">
        <f t="shared" si="9"/>
        <v>234.96</v>
      </c>
      <c r="CH6" s="35">
        <f t="shared" si="9"/>
        <v>221.81</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43.36</v>
      </c>
      <c r="CT6" s="35">
        <f t="shared" si="10"/>
        <v>42.56</v>
      </c>
      <c r="CU6" s="35">
        <f t="shared" si="10"/>
        <v>42.47</v>
      </c>
      <c r="CV6" s="35">
        <f t="shared" si="10"/>
        <v>42.4</v>
      </c>
      <c r="CW6" s="34" t="str">
        <f>IF(CW7="","",IF(CW7="-","【-】","【"&amp;SUBSTITUTE(TEXT(CW7,"#,##0.00"),"-","△")&amp;"】"))</f>
        <v>【42.90】</v>
      </c>
      <c r="CX6" s="35">
        <f>IF(CX7="",NA(),CX7)</f>
        <v>87.09</v>
      </c>
      <c r="CY6" s="35">
        <f t="shared" ref="CY6:DG6" si="11">IF(CY7="",NA(),CY7)</f>
        <v>86.77</v>
      </c>
      <c r="CZ6" s="35">
        <f t="shared" si="11"/>
        <v>86.24</v>
      </c>
      <c r="DA6" s="35">
        <f t="shared" si="11"/>
        <v>69.81</v>
      </c>
      <c r="DB6" s="35">
        <f t="shared" si="11"/>
        <v>67.319999999999993</v>
      </c>
      <c r="DC6" s="35">
        <f t="shared" si="11"/>
        <v>83.5</v>
      </c>
      <c r="DD6" s="35">
        <f t="shared" si="11"/>
        <v>83.06</v>
      </c>
      <c r="DE6" s="35">
        <f t="shared" si="11"/>
        <v>83.32</v>
      </c>
      <c r="DF6" s="35">
        <f t="shared" si="11"/>
        <v>83.75</v>
      </c>
      <c r="DG6" s="35">
        <f t="shared" si="11"/>
        <v>84.19</v>
      </c>
      <c r="DH6" s="34" t="str">
        <f>IF(DH7="","",IF(DH7="-","【-】","【"&amp;SUBSTITUTE(TEXT(DH7,"#,##0.00"),"-","△")&amp;"】"))</f>
        <v>【84.75】</v>
      </c>
      <c r="DI6" s="35">
        <f>IF(DI7="",NA(),DI7)</f>
        <v>25.79</v>
      </c>
      <c r="DJ6" s="35">
        <f t="shared" ref="DJ6:DR6" si="12">IF(DJ7="",NA(),DJ7)</f>
        <v>28.02</v>
      </c>
      <c r="DK6" s="35">
        <f t="shared" si="12"/>
        <v>30.2</v>
      </c>
      <c r="DL6" s="35">
        <f t="shared" si="12"/>
        <v>28.87</v>
      </c>
      <c r="DM6" s="35">
        <f t="shared" si="12"/>
        <v>27.54</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52043</v>
      </c>
      <c r="D7" s="37">
        <v>46</v>
      </c>
      <c r="E7" s="37">
        <v>17</v>
      </c>
      <c r="F7" s="37">
        <v>4</v>
      </c>
      <c r="G7" s="37">
        <v>0</v>
      </c>
      <c r="H7" s="37" t="s">
        <v>96</v>
      </c>
      <c r="I7" s="37" t="s">
        <v>97</v>
      </c>
      <c r="J7" s="37" t="s">
        <v>98</v>
      </c>
      <c r="K7" s="37" t="s">
        <v>99</v>
      </c>
      <c r="L7" s="37" t="s">
        <v>100</v>
      </c>
      <c r="M7" s="37" t="s">
        <v>101</v>
      </c>
      <c r="N7" s="38" t="s">
        <v>102</v>
      </c>
      <c r="O7" s="38">
        <v>45.96</v>
      </c>
      <c r="P7" s="38">
        <v>7.59</v>
      </c>
      <c r="Q7" s="38">
        <v>100</v>
      </c>
      <c r="R7" s="38">
        <v>3190</v>
      </c>
      <c r="S7" s="38">
        <v>70423</v>
      </c>
      <c r="T7" s="38">
        <v>913.22</v>
      </c>
      <c r="U7" s="38">
        <v>77.12</v>
      </c>
      <c r="V7" s="38">
        <v>5309</v>
      </c>
      <c r="W7" s="38">
        <v>3.02</v>
      </c>
      <c r="X7" s="38">
        <v>1757.95</v>
      </c>
      <c r="Y7" s="38">
        <v>93.52</v>
      </c>
      <c r="Z7" s="38">
        <v>95.68</v>
      </c>
      <c r="AA7" s="38">
        <v>95.04</v>
      </c>
      <c r="AB7" s="38">
        <v>102.89</v>
      </c>
      <c r="AC7" s="38">
        <v>96.22</v>
      </c>
      <c r="AD7" s="38">
        <v>100.85</v>
      </c>
      <c r="AE7" s="38">
        <v>102.13</v>
      </c>
      <c r="AF7" s="38">
        <v>101.72</v>
      </c>
      <c r="AG7" s="38">
        <v>102.73</v>
      </c>
      <c r="AH7" s="38">
        <v>105.78</v>
      </c>
      <c r="AI7" s="38">
        <v>104.83</v>
      </c>
      <c r="AJ7" s="38">
        <v>168.95</v>
      </c>
      <c r="AK7" s="38">
        <v>190.43</v>
      </c>
      <c r="AL7" s="38">
        <v>216.46</v>
      </c>
      <c r="AM7" s="38">
        <v>204.1</v>
      </c>
      <c r="AN7" s="38">
        <v>215.74</v>
      </c>
      <c r="AO7" s="38">
        <v>110.77</v>
      </c>
      <c r="AP7" s="38">
        <v>109.51</v>
      </c>
      <c r="AQ7" s="38">
        <v>112.88</v>
      </c>
      <c r="AR7" s="38">
        <v>94.97</v>
      </c>
      <c r="AS7" s="38">
        <v>63.96</v>
      </c>
      <c r="AT7" s="38">
        <v>61.55</v>
      </c>
      <c r="AU7" s="38">
        <v>1.1000000000000001</v>
      </c>
      <c r="AV7" s="38">
        <v>0.65</v>
      </c>
      <c r="AW7" s="38">
        <v>3.83</v>
      </c>
      <c r="AX7" s="38">
        <v>48.92</v>
      </c>
      <c r="AY7" s="38">
        <v>52.49</v>
      </c>
      <c r="AZ7" s="38">
        <v>46.78</v>
      </c>
      <c r="BA7" s="38">
        <v>47.44</v>
      </c>
      <c r="BB7" s="38">
        <v>49.18</v>
      </c>
      <c r="BC7" s="38">
        <v>47.72</v>
      </c>
      <c r="BD7" s="38">
        <v>44.24</v>
      </c>
      <c r="BE7" s="38">
        <v>45.34</v>
      </c>
      <c r="BF7" s="38">
        <v>2146.63</v>
      </c>
      <c r="BG7" s="38">
        <v>2088.9899999999998</v>
      </c>
      <c r="BH7" s="38">
        <v>2150.81</v>
      </c>
      <c r="BI7" s="38">
        <v>2442.7800000000002</v>
      </c>
      <c r="BJ7" s="38">
        <v>2802</v>
      </c>
      <c r="BK7" s="38">
        <v>1298.9100000000001</v>
      </c>
      <c r="BL7" s="38">
        <v>1243.71</v>
      </c>
      <c r="BM7" s="38">
        <v>1194.1500000000001</v>
      </c>
      <c r="BN7" s="38">
        <v>1206.79</v>
      </c>
      <c r="BO7" s="38">
        <v>1258.43</v>
      </c>
      <c r="BP7" s="38">
        <v>1260.21</v>
      </c>
      <c r="BQ7" s="38">
        <v>74.599999999999994</v>
      </c>
      <c r="BR7" s="38">
        <v>87.2</v>
      </c>
      <c r="BS7" s="38">
        <v>86.24</v>
      </c>
      <c r="BT7" s="38">
        <v>103.01</v>
      </c>
      <c r="BU7" s="38">
        <v>91.09</v>
      </c>
      <c r="BV7" s="38">
        <v>69.87</v>
      </c>
      <c r="BW7" s="38">
        <v>74.3</v>
      </c>
      <c r="BX7" s="38">
        <v>72.260000000000005</v>
      </c>
      <c r="BY7" s="38">
        <v>71.84</v>
      </c>
      <c r="BZ7" s="38">
        <v>73.36</v>
      </c>
      <c r="CA7" s="38">
        <v>75.290000000000006</v>
      </c>
      <c r="CB7" s="38">
        <v>213.13</v>
      </c>
      <c r="CC7" s="38">
        <v>186.02</v>
      </c>
      <c r="CD7" s="38">
        <v>187.51</v>
      </c>
      <c r="CE7" s="38">
        <v>160.44999999999999</v>
      </c>
      <c r="CF7" s="38">
        <v>183.97</v>
      </c>
      <c r="CG7" s="38">
        <v>234.96</v>
      </c>
      <c r="CH7" s="38">
        <v>221.81</v>
      </c>
      <c r="CI7" s="38">
        <v>230.02</v>
      </c>
      <c r="CJ7" s="38">
        <v>228.47</v>
      </c>
      <c r="CK7" s="38">
        <v>224.88</v>
      </c>
      <c r="CL7" s="38">
        <v>215.41</v>
      </c>
      <c r="CM7" s="38" t="s">
        <v>102</v>
      </c>
      <c r="CN7" s="38" t="s">
        <v>102</v>
      </c>
      <c r="CO7" s="38" t="s">
        <v>102</v>
      </c>
      <c r="CP7" s="38" t="s">
        <v>102</v>
      </c>
      <c r="CQ7" s="38" t="s">
        <v>102</v>
      </c>
      <c r="CR7" s="38">
        <v>42.9</v>
      </c>
      <c r="CS7" s="38">
        <v>43.36</v>
      </c>
      <c r="CT7" s="38">
        <v>42.56</v>
      </c>
      <c r="CU7" s="38">
        <v>42.47</v>
      </c>
      <c r="CV7" s="38">
        <v>42.4</v>
      </c>
      <c r="CW7" s="38">
        <v>42.9</v>
      </c>
      <c r="CX7" s="38">
        <v>87.09</v>
      </c>
      <c r="CY7" s="38">
        <v>86.77</v>
      </c>
      <c r="CZ7" s="38">
        <v>86.24</v>
      </c>
      <c r="DA7" s="38">
        <v>69.81</v>
      </c>
      <c r="DB7" s="38">
        <v>67.319999999999993</v>
      </c>
      <c r="DC7" s="38">
        <v>83.5</v>
      </c>
      <c r="DD7" s="38">
        <v>83.06</v>
      </c>
      <c r="DE7" s="38">
        <v>83.32</v>
      </c>
      <c r="DF7" s="38">
        <v>83.75</v>
      </c>
      <c r="DG7" s="38">
        <v>84.19</v>
      </c>
      <c r="DH7" s="38">
        <v>84.75</v>
      </c>
      <c r="DI7" s="38">
        <v>25.79</v>
      </c>
      <c r="DJ7" s="38">
        <v>28.02</v>
      </c>
      <c r="DK7" s="38">
        <v>30.2</v>
      </c>
      <c r="DL7" s="38">
        <v>28.87</v>
      </c>
      <c r="DM7" s="38">
        <v>27.54</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佐藤　哲也</cp:lastModifiedBy>
  <cp:lastPrinted>2022-01-07T04:45:48Z</cp:lastPrinted>
  <dcterms:created xsi:type="dcterms:W3CDTF">2021-12-03T07:21:52Z</dcterms:created>
  <dcterms:modified xsi:type="dcterms:W3CDTF">2022-02-25T01:24:45Z</dcterms:modified>
  <cp:category/>
</cp:coreProperties>
</file>