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odtvsfil01\Userdata\st2396\Desktop\経営分析\"/>
    </mc:Choice>
  </mc:AlternateContent>
  <workbookProtection workbookAlgorithmName="SHA-512" workbookHashValue="+sMkbiDf4b7MbDFdievhf8LiLx+v89kwzresUt8tywIzDCVvLghTzF7twR5nsmvtpeajTHOo206ZlE+6wrnoaw==" workbookSaltValue="Vo1XkM4LvGpO4bWfqdoXa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<sst xmlns="http://schemas.openxmlformats.org/spreadsheetml/2006/main" count="232" uniqueCount="120">
  <si>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</si>
  <si>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</si>
  <si>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</si>
  <si>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</si>
  <si>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</si>
  <si>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</si>
  <si>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</si>
  <si>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</si>
  <si>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</si>
  <si>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</si>
  <si>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</si>
  <si>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</si>
  <si>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</si>
  <si>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</si>
  <si>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</si>
  <si>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</si>
  <si>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</si>
  <si>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</si>
  <si>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</si>
  <si>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</si>
  <si>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</si>
  <si>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</si>
  <si>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</si>
  <si>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</si>
  <si>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</si>
  <si>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</si>
  <si>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</si>
  <si>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</si>
  <si>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</si>
  <si>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</si>
  <si>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</si>
  <si>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</si>
  <si>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</si>
  <si>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</si>
  <si>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</si>
  <si>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</si>
  <si>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</si>
  <si>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</si>
  <si>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</si>
  <si>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</si>
  <si>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</si>
  <si>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</si>
  <si>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</si>
  <si>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</si>
  <si>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</si>
  <si>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</si>
  <si>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</si>
  <si>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</si>
  <si>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</si>
  <si>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</si>
  <si>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</si>
  <si>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</si>
  <si>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</si>
  <si>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</si>
  <si>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</si>
  <si>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</si>
  <si>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</si>
  <si>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</si>
  <si>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</si>
  <si>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</si>
  <si>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</si>
  <si>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</si>
  <si>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</si>
  <si>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</si>
  <si>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</si>
  <si>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</si>
  <si>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</si>
  <si>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</si>
  <si>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</si>
  <si>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</si>
  <si>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</si>
  <si>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</si>
  <si>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</si>
  <si>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</si>
  <si>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</si>
  <si>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</si>
  <si>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</si>
  <si>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</si>
  <si>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</si>
  <si>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</si>
  <si>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</si>
  <si>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</si>
  <si>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</si>
  <si>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</si>
  <si>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</si>
  <si>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</si>
  <si>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</si>
  <si>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</si>
  <si>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</si>
  <si>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</si>
  <si>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</si>
  <si>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</si>
  <si>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</si>
  <si>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</si>
  <si>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</si>
  <si>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</si>
  <si>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</si>
  <si>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</si>
  <si>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</si>
  <si>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</si>
  <si>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</si>
  <si>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</si>
  <si>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</si>
  <si>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</si>
  <si>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</si>
  <si>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</si>
  <si>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</si>
  <si>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</si>
  <si>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</si>
  <si>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</si>
  <si>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</si>
  <si>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</si>
  <si>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</si>
  <si>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</si>
  <si>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</si>
  <si>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</si>
  <si>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</si>
  <si>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phoneticPr fontId="4"/>
  </si>
  <si>
    <t>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いて、借入金に依存する体質となっていますが、③流動比率は過去5年100％を大きく超えているため短期的な債務に対する支払い能力は十分備えています。預金も借入金も多いという状況です。これは昭和50年代前半に第2次拡張事業で整備した基幹施設（取水場・浄水場・配水池・配水管）の老朽化に伴う大規模な改修のための資金を蓄えながら、必要な事業を行うための借入金をしていることが要因ですが、企業債の借入については自己資金と将来の事業計画とのバランスをみながら計画的に行っています。以上のことから「経営の健全性」は概ね保たれていると考えます。
　⑦施設利用率は、類似団体の平均を上回りました。これは、簡易水道を上水道へ統合したことによる配水能力の規模の縮小が要因ですが、⑧有収率が類似団体平均を下回っております。これは配水管の老朽化に伴う漏水が多いことが要因です。そのため、⑥給水原価を引き上げる要因になっています。以上のことから「経営の効率性」に問題があるため改善に向けた対策が必要です。</t>
    <rPh sb="144" eb="145">
      <t>イ</t>
    </rPh>
    <rPh sb="216" eb="217">
      <t>イ</t>
    </rPh>
    <rPh sb="312" eb="313">
      <t>イ</t>
    </rPh>
    <rPh sb="418" eb="420">
      <t>ヘイキン</t>
    </rPh>
    <rPh sb="432" eb="434">
      <t>カンイ</t>
    </rPh>
    <rPh sb="434" eb="436">
      <t>スイドウ</t>
    </rPh>
    <rPh sb="437" eb="440">
      <t>ジョウスイドウ</t>
    </rPh>
    <rPh sb="441" eb="443">
      <t>トウゴウ</t>
    </rPh>
    <rPh sb="450" eb="452">
      <t>ハイスイ</t>
    </rPh>
    <rPh sb="452" eb="454">
      <t>ノウリョク</t>
    </rPh>
    <rPh sb="455" eb="457">
      <t>キボ</t>
    </rPh>
    <rPh sb="458" eb="460">
      <t>シュクショウ</t>
    </rPh>
    <rPh sb="461" eb="463">
      <t>ヨウイン</t>
    </rPh>
    <rPh sb="509" eb="511">
      <t>ヨウイン</t>
    </rPh>
    <rPh sb="569" eb="571">
      <t>タイサク</t>
    </rPh>
    <rPh sb="572" eb="574">
      <t>ヒツヨウ</t>
    </rPh>
    <phoneticPr fontId="4"/>
  </si>
  <si>
    <t>　現在、②管路経年化率は類似団体平均を下回っていますが、今後、第2次拡張事業で整備した多くの配水管が法定耐用年数を超えることが要因となり、率が引き上がることが予想されます。
　また、①有形固定資産減価償却率についても、今後、第2次拡張事業で整備した施設や管路の老朽化が要因となり、率が引き上がることが予想されます。
　③管路更新率は平成27、29年度は補助事業の減により類似団体の平均を下回り、平成25、26、28年度は補助事業費の増により類似団体平均を上回りました。
　以上のことから、今後も第2次拡張事業で整備した施設や管路の老朽化が要因となって、資産全体の老朽化が加速することが予想されます。老朽化が進むと効率性が悪化するため、効率性を高めるためにも老朽化への対策が必要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</si>
</sst>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1.46</c:v>
                </c:pt>
                <c:pt idx="1">
                  <c:v>0.92</c:v>
                </c:pt>
                <c:pt idx="2">
                  <c:v>0.18</c:v>
                </c:pt>
                <c:pt idx="3">
                  <c:v>1.59</c:v>
                </c:pt>
                <c:pt idx="4">
                  <c:v>0.12</c:v>
                </c:pt>
              </c:numCache>
            </c:numRef>
          </c:val>
          <c:extLst xmlns:c16r2="http://schemas.microsoft.com/office/drawing/2015/06/chart">
            <c:ext xmlns:c16="http://schemas.microsoft.com/office/drawing/2014/chart" uri="{C3380CC4-5D6E-409C-BE32-E72D297353CC}">
              <c16:uniqueId val="{00000000-F65D-458F-9DE5-83D13010EDFD}"/>
            </c:ext>
          </c:extLst>
        </c:ser>
        <c:dLbls>
          <c:showLegendKey val="0"/>
          <c:showVal val="0"/>
          <c:showCatName val="0"/>
          <c:showSerName val="0"/>
          <c:showPercent val="0"/>
          <c:showBubbleSize val="0"/>
        </c:dLbls>
        <c:gapWidth val="150"/>
        <c:axId val="205359728"/>
        <c:axId val="20536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F65D-458F-9DE5-83D13010EDFD}"/>
            </c:ext>
          </c:extLst>
        </c:ser>
        <c:dLbls>
          <c:showLegendKey val="0"/>
          <c:showVal val="0"/>
          <c:showCatName val="0"/>
          <c:showSerName val="0"/>
          <c:showPercent val="0"/>
          <c:showBubbleSize val="0"/>
        </c:dLbls>
        <c:marker val="1"/>
        <c:smooth val="0"/>
        <c:axId val="205359728"/>
        <c:axId val="205360904"/>
      </c:lineChart>
      <c:dateAx>
        <c:axId val="205359728"/>
        <c:scaling>
          <c:orientation val="minMax"/>
        </c:scaling>
        <c:delete val="1"/>
        <c:axPos val="b"/>
        <c:numFmt formatCode="ge" sourceLinked="1"/>
        <c:majorTickMark val="none"/>
        <c:minorTickMark val="none"/>
        <c:tickLblPos val="none"/>
        <c:crossAx val="205360904"/>
        <c:crosses val="autoZero"/>
        <c:auto val="1"/>
        <c:lblOffset val="100"/>
        <c:baseTimeUnit val="years"/>
      </c:dateAx>
      <c:valAx>
        <c:axId val="20536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35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58.4</c:v>
                </c:pt>
                <c:pt idx="1">
                  <c:v>56.79</c:v>
                </c:pt>
                <c:pt idx="2">
                  <c:v>59.43</c:v>
                </c:pt>
                <c:pt idx="3">
                  <c:v>56.16</c:v>
                </c:pt>
                <c:pt idx="4">
                  <c:v>62.35</c:v>
                </c:pt>
              </c:numCache>
            </c:numRef>
          </c:val>
          <c:extLst xmlns:c16r2="http://schemas.microsoft.com/office/drawing/2015/06/chart">
            <c:ext xmlns:c16="http://schemas.microsoft.com/office/drawing/2014/chart" uri="{C3380CC4-5D6E-409C-BE32-E72D297353CC}">
              <c16:uniqueId val="{00000000-A507-45D4-90B2-28401B84B04D}"/>
            </c:ext>
          </c:extLst>
        </c:ser>
        <c:dLbls>
          <c:showLegendKey val="0"/>
          <c:showVal val="0"/>
          <c:showCatName val="0"/>
          <c:showSerName val="0"/>
          <c:showPercent val="0"/>
          <c:showBubbleSize val="0"/>
        </c:dLbls>
        <c:gapWidth val="150"/>
        <c:axId val="206329800"/>
        <c:axId val="20663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507-45D4-90B2-28401B84B04D}"/>
            </c:ext>
          </c:extLst>
        </c:ser>
        <c:dLbls>
          <c:showLegendKey val="0"/>
          <c:showVal val="0"/>
          <c:showCatName val="0"/>
          <c:showSerName val="0"/>
          <c:showPercent val="0"/>
          <c:showBubbleSize val="0"/>
        </c:dLbls>
        <c:marker val="1"/>
        <c:smooth val="0"/>
        <c:axId val="206329800"/>
        <c:axId val="206639304"/>
      </c:lineChart>
      <c:dateAx>
        <c:axId val="206329800"/>
        <c:scaling>
          <c:orientation val="minMax"/>
        </c:scaling>
        <c:delete val="1"/>
        <c:axPos val="b"/>
        <c:numFmt formatCode="ge" sourceLinked="1"/>
        <c:majorTickMark val="none"/>
        <c:minorTickMark val="none"/>
        <c:tickLblPos val="none"/>
        <c:crossAx val="206639304"/>
        <c:crosses val="autoZero"/>
        <c:auto val="1"/>
        <c:lblOffset val="100"/>
        <c:baseTimeUnit val="years"/>
      </c:dateAx>
      <c:valAx>
        <c:axId val="20663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2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79.959999999999994</c:v>
                </c:pt>
                <c:pt idx="1">
                  <c:v>81.489999999999995</c:v>
                </c:pt>
                <c:pt idx="2">
                  <c:v>77.77</c:v>
                </c:pt>
                <c:pt idx="3">
                  <c:v>77.819999999999993</c:v>
                </c:pt>
                <c:pt idx="4">
                  <c:v>76.760000000000005</c:v>
                </c:pt>
              </c:numCache>
            </c:numRef>
          </c:val>
          <c:extLst xmlns:c16r2="http://schemas.microsoft.com/office/drawing/2015/06/chart">
            <c:ext xmlns:c16="http://schemas.microsoft.com/office/drawing/2014/chart" uri="{C3380CC4-5D6E-409C-BE32-E72D297353CC}">
              <c16:uniqueId val="{00000000-5E06-4300-B388-F16619C1C742}"/>
            </c:ext>
          </c:extLst>
        </c:ser>
        <c:dLbls>
          <c:showLegendKey val="0"/>
          <c:showVal val="0"/>
          <c:showCatName val="0"/>
          <c:showSerName val="0"/>
          <c:showPercent val="0"/>
          <c:showBubbleSize val="0"/>
        </c:dLbls>
        <c:gapWidth val="150"/>
        <c:axId val="206640480"/>
        <c:axId val="20664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E06-4300-B388-F16619C1C742}"/>
            </c:ext>
          </c:extLst>
        </c:ser>
        <c:dLbls>
          <c:showLegendKey val="0"/>
          <c:showVal val="0"/>
          <c:showCatName val="0"/>
          <c:showSerName val="0"/>
          <c:showPercent val="0"/>
          <c:showBubbleSize val="0"/>
        </c:dLbls>
        <c:marker val="1"/>
        <c:smooth val="0"/>
        <c:axId val="206640480"/>
        <c:axId val="206640872"/>
      </c:lineChart>
      <c:dateAx>
        <c:axId val="206640480"/>
        <c:scaling>
          <c:orientation val="minMax"/>
        </c:scaling>
        <c:delete val="1"/>
        <c:axPos val="b"/>
        <c:numFmt formatCode="ge" sourceLinked="1"/>
        <c:majorTickMark val="none"/>
        <c:minorTickMark val="none"/>
        <c:tickLblPos val="none"/>
        <c:crossAx val="206640872"/>
        <c:crosses val="autoZero"/>
        <c:auto val="1"/>
        <c:lblOffset val="100"/>
        <c:baseTimeUnit val="years"/>
      </c:dateAx>
      <c:valAx>
        <c:axId val="20664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108.01</c:v>
                </c:pt>
                <c:pt idx="1">
                  <c:v>108.59</c:v>
                </c:pt>
                <c:pt idx="2">
                  <c:v>109.47</c:v>
                </c:pt>
                <c:pt idx="3">
                  <c:v>109.39</c:v>
                </c:pt>
                <c:pt idx="4">
                  <c:v>108.84</c:v>
                </c:pt>
              </c:numCache>
            </c:numRef>
          </c:val>
          <c:extLst xmlns:c16r2="http://schemas.microsoft.com/office/drawing/2015/06/chart">
            <c:ext xmlns:c16="http://schemas.microsoft.com/office/drawing/2014/chart" uri="{C3380CC4-5D6E-409C-BE32-E72D297353CC}">
              <c16:uniqueId val="{00000000-4735-4DAC-B178-F635F6B714A7}"/>
            </c:ext>
          </c:extLst>
        </c:ser>
        <c:dLbls>
          <c:showLegendKey val="0"/>
          <c:showVal val="0"/>
          <c:showCatName val="0"/>
          <c:showSerName val="0"/>
          <c:showPercent val="0"/>
          <c:showBubbleSize val="0"/>
        </c:dLbls>
        <c:gapWidth val="150"/>
        <c:axId val="205362080"/>
        <c:axId val="20622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4735-4DAC-B178-F635F6B714A7}"/>
            </c:ext>
          </c:extLst>
        </c:ser>
        <c:dLbls>
          <c:showLegendKey val="0"/>
          <c:showVal val="0"/>
          <c:showCatName val="0"/>
          <c:showSerName val="0"/>
          <c:showPercent val="0"/>
          <c:showBubbleSize val="0"/>
        </c:dLbls>
        <c:marker val="1"/>
        <c:smooth val="0"/>
        <c:axId val="205362080"/>
        <c:axId val="206222424"/>
      </c:lineChart>
      <c:dateAx>
        <c:axId val="205362080"/>
        <c:scaling>
          <c:orientation val="minMax"/>
        </c:scaling>
        <c:delete val="1"/>
        <c:axPos val="b"/>
        <c:numFmt formatCode="ge" sourceLinked="1"/>
        <c:majorTickMark val="none"/>
        <c:minorTickMark val="none"/>
        <c:tickLblPos val="none"/>
        <c:crossAx val="206222424"/>
        <c:crosses val="autoZero"/>
        <c:auto val="1"/>
        <c:lblOffset val="100"/>
        <c:baseTimeUnit val="years"/>
      </c:dateAx>
      <c:valAx>
        <c:axId val="20622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3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40.049999999999997</c:v>
                </c:pt>
                <c:pt idx="1">
                  <c:v>47.35</c:v>
                </c:pt>
                <c:pt idx="2">
                  <c:v>47.96</c:v>
                </c:pt>
                <c:pt idx="3">
                  <c:v>46.73</c:v>
                </c:pt>
                <c:pt idx="4">
                  <c:v>48.26</c:v>
                </c:pt>
              </c:numCache>
            </c:numRef>
          </c:val>
          <c:extLst xmlns:c16r2="http://schemas.microsoft.com/office/drawing/2015/06/chart">
            <c:ext xmlns:c16="http://schemas.microsoft.com/office/drawing/2014/chart" uri="{C3380CC4-5D6E-409C-BE32-E72D297353CC}">
              <c16:uniqueId val="{00000000-2EFF-4D2F-BE4D-79E26EAC0126}"/>
            </c:ext>
          </c:extLst>
        </c:ser>
        <c:dLbls>
          <c:showLegendKey val="0"/>
          <c:showVal val="0"/>
          <c:showCatName val="0"/>
          <c:showSerName val="0"/>
          <c:showPercent val="0"/>
          <c:showBubbleSize val="0"/>
        </c:dLbls>
        <c:gapWidth val="150"/>
        <c:axId val="206223600"/>
        <c:axId val="20622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2EFF-4D2F-BE4D-79E26EAC0126}"/>
            </c:ext>
          </c:extLst>
        </c:ser>
        <c:dLbls>
          <c:showLegendKey val="0"/>
          <c:showVal val="0"/>
          <c:showCatName val="0"/>
          <c:showSerName val="0"/>
          <c:showPercent val="0"/>
          <c:showBubbleSize val="0"/>
        </c:dLbls>
        <c:marker val="1"/>
        <c:smooth val="0"/>
        <c:axId val="206223600"/>
        <c:axId val="206223992"/>
      </c:lineChart>
      <c:dateAx>
        <c:axId val="206223600"/>
        <c:scaling>
          <c:orientation val="minMax"/>
        </c:scaling>
        <c:delete val="1"/>
        <c:axPos val="b"/>
        <c:numFmt formatCode="ge" sourceLinked="1"/>
        <c:majorTickMark val="none"/>
        <c:minorTickMark val="none"/>
        <c:tickLblPos val="none"/>
        <c:crossAx val="206223992"/>
        <c:crosses val="autoZero"/>
        <c:auto val="1"/>
        <c:lblOffset val="100"/>
        <c:baseTimeUnit val="years"/>
      </c:dateAx>
      <c:valAx>
        <c:axId val="20622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2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8.24</c:v>
                </c:pt>
                <c:pt idx="1">
                  <c:v>7.86</c:v>
                </c:pt>
                <c:pt idx="2">
                  <c:v>8.73</c:v>
                </c:pt>
                <c:pt idx="3">
                  <c:v>8.99</c:v>
                </c:pt>
                <c:pt idx="4">
                  <c:v>13.27</c:v>
                </c:pt>
              </c:numCache>
            </c:numRef>
          </c:val>
          <c:extLst xmlns:c16r2="http://schemas.microsoft.com/office/drawing/2015/06/chart">
            <c:ext xmlns:c16="http://schemas.microsoft.com/office/drawing/2014/chart" uri="{C3380CC4-5D6E-409C-BE32-E72D297353CC}">
              <c16:uniqueId val="{00000000-293F-4771-B1CA-7E6CAA694EAD}"/>
            </c:ext>
          </c:extLst>
        </c:ser>
        <c:dLbls>
          <c:showLegendKey val="0"/>
          <c:showVal val="0"/>
          <c:showCatName val="0"/>
          <c:showSerName val="0"/>
          <c:showPercent val="0"/>
          <c:showBubbleSize val="0"/>
        </c:dLbls>
        <c:gapWidth val="150"/>
        <c:axId val="206225168"/>
        <c:axId val="20622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293F-4771-B1CA-7E6CAA694EAD}"/>
            </c:ext>
          </c:extLst>
        </c:ser>
        <c:dLbls>
          <c:showLegendKey val="0"/>
          <c:showVal val="0"/>
          <c:showCatName val="0"/>
          <c:showSerName val="0"/>
          <c:showPercent val="0"/>
          <c:showBubbleSize val="0"/>
        </c:dLbls>
        <c:marker val="1"/>
        <c:smooth val="0"/>
        <c:axId val="206225168"/>
        <c:axId val="206225560"/>
      </c:lineChart>
      <c:dateAx>
        <c:axId val="206225168"/>
        <c:scaling>
          <c:orientation val="minMax"/>
        </c:scaling>
        <c:delete val="1"/>
        <c:axPos val="b"/>
        <c:numFmt formatCode="ge" sourceLinked="1"/>
        <c:majorTickMark val="none"/>
        <c:minorTickMark val="none"/>
        <c:tickLblPos val="none"/>
        <c:crossAx val="206225560"/>
        <c:crosses val="autoZero"/>
        <c:auto val="1"/>
        <c:lblOffset val="100"/>
        <c:baseTimeUnit val="years"/>
      </c:dateAx>
      <c:valAx>
        <c:axId val="20622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2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FE-4ABF-A55F-C9A1FC7EC036}"/>
            </c:ext>
          </c:extLst>
        </c:ser>
        <c:dLbls>
          <c:showLegendKey val="0"/>
          <c:showVal val="0"/>
          <c:showCatName val="0"/>
          <c:showSerName val="0"/>
          <c:showPercent val="0"/>
          <c:showBubbleSize val="0"/>
        </c:dLbls>
        <c:gapWidth val="150"/>
        <c:axId val="206326664"/>
        <c:axId val="20632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EFFE-4ABF-A55F-C9A1FC7EC036}"/>
            </c:ext>
          </c:extLst>
        </c:ser>
        <c:dLbls>
          <c:showLegendKey val="0"/>
          <c:showVal val="0"/>
          <c:showCatName val="0"/>
          <c:showSerName val="0"/>
          <c:showPercent val="0"/>
          <c:showBubbleSize val="0"/>
        </c:dLbls>
        <c:marker val="1"/>
        <c:smooth val="0"/>
        <c:axId val="206326664"/>
        <c:axId val="206327056"/>
      </c:lineChart>
      <c:dateAx>
        <c:axId val="206326664"/>
        <c:scaling>
          <c:orientation val="minMax"/>
        </c:scaling>
        <c:delete val="1"/>
        <c:axPos val="b"/>
        <c:numFmt formatCode="ge" sourceLinked="1"/>
        <c:majorTickMark val="none"/>
        <c:minorTickMark val="none"/>
        <c:tickLblPos val="none"/>
        <c:crossAx val="206327056"/>
        <c:crosses val="autoZero"/>
        <c:auto val="1"/>
        <c:lblOffset val="100"/>
        <c:baseTimeUnit val="years"/>
      </c:dateAx>
      <c:valAx>
        <c:axId val="20632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32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853.84</c:v>
                </c:pt>
                <c:pt idx="1">
                  <c:v>317.25</c:v>
                </c:pt>
                <c:pt idx="2">
                  <c:v>295.48</c:v>
                </c:pt>
                <c:pt idx="3">
                  <c:v>297.98</c:v>
                </c:pt>
                <c:pt idx="4">
                  <c:v>416.57</c:v>
                </c:pt>
              </c:numCache>
            </c:numRef>
          </c:val>
          <c:extLst xmlns:c16r2="http://schemas.microsoft.com/office/drawing/2015/06/chart">
            <c:ext xmlns:c16="http://schemas.microsoft.com/office/drawing/2014/chart" uri="{C3380CC4-5D6E-409C-BE32-E72D297353CC}">
              <c16:uniqueId val="{00000000-148F-494E-8DC7-D1BA12B9E66A}"/>
            </c:ext>
          </c:extLst>
        </c:ser>
        <c:dLbls>
          <c:showLegendKey val="0"/>
          <c:showVal val="0"/>
          <c:showCatName val="0"/>
          <c:showSerName val="0"/>
          <c:showPercent val="0"/>
          <c:showBubbleSize val="0"/>
        </c:dLbls>
        <c:gapWidth val="150"/>
        <c:axId val="206818544"/>
        <c:axId val="2068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148F-494E-8DC7-D1BA12B9E66A}"/>
            </c:ext>
          </c:extLst>
        </c:ser>
        <c:dLbls>
          <c:showLegendKey val="0"/>
          <c:showVal val="0"/>
          <c:showCatName val="0"/>
          <c:showSerName val="0"/>
          <c:showPercent val="0"/>
          <c:showBubbleSize val="0"/>
        </c:dLbls>
        <c:marker val="1"/>
        <c:smooth val="0"/>
        <c:axId val="206818544"/>
        <c:axId val="206818936"/>
      </c:lineChart>
      <c:dateAx>
        <c:axId val="206818544"/>
        <c:scaling>
          <c:orientation val="minMax"/>
        </c:scaling>
        <c:delete val="1"/>
        <c:axPos val="b"/>
        <c:numFmt formatCode="ge" sourceLinked="1"/>
        <c:majorTickMark val="none"/>
        <c:minorTickMark val="none"/>
        <c:tickLblPos val="none"/>
        <c:crossAx val="206818936"/>
        <c:crosses val="autoZero"/>
        <c:auto val="1"/>
        <c:lblOffset val="100"/>
        <c:baseTimeUnit val="years"/>
      </c:dateAx>
      <c:valAx>
        <c:axId val="206818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550.01</c:v>
                </c:pt>
                <c:pt idx="1">
                  <c:v>565.36</c:v>
                </c:pt>
                <c:pt idx="2">
                  <c:v>570.01</c:v>
                </c:pt>
                <c:pt idx="3">
                  <c:v>549.05999999999995</c:v>
                </c:pt>
                <c:pt idx="4">
                  <c:v>523.16</c:v>
                </c:pt>
              </c:numCache>
            </c:numRef>
          </c:val>
          <c:extLst xmlns:c16r2="http://schemas.microsoft.com/office/drawing/2015/06/chart">
            <c:ext xmlns:c16="http://schemas.microsoft.com/office/drawing/2014/chart" uri="{C3380CC4-5D6E-409C-BE32-E72D297353CC}">
              <c16:uniqueId val="{00000000-EACA-4D8E-B2DD-2F2C4C319C0D}"/>
            </c:ext>
          </c:extLst>
        </c:ser>
        <c:dLbls>
          <c:showLegendKey val="0"/>
          <c:showVal val="0"/>
          <c:showCatName val="0"/>
          <c:showSerName val="0"/>
          <c:showPercent val="0"/>
          <c:showBubbleSize val="0"/>
        </c:dLbls>
        <c:gapWidth val="150"/>
        <c:axId val="206820112"/>
        <c:axId val="20682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EACA-4D8E-B2DD-2F2C4C319C0D}"/>
            </c:ext>
          </c:extLst>
        </c:ser>
        <c:dLbls>
          <c:showLegendKey val="0"/>
          <c:showVal val="0"/>
          <c:showCatName val="0"/>
          <c:showSerName val="0"/>
          <c:showPercent val="0"/>
          <c:showBubbleSize val="0"/>
        </c:dLbls>
        <c:marker val="1"/>
        <c:smooth val="0"/>
        <c:axId val="206820112"/>
        <c:axId val="206820504"/>
      </c:lineChart>
      <c:dateAx>
        <c:axId val="206820112"/>
        <c:scaling>
          <c:orientation val="minMax"/>
        </c:scaling>
        <c:delete val="1"/>
        <c:axPos val="b"/>
        <c:numFmt formatCode="ge" sourceLinked="1"/>
        <c:majorTickMark val="none"/>
        <c:minorTickMark val="none"/>
        <c:tickLblPos val="none"/>
        <c:crossAx val="206820504"/>
        <c:crosses val="autoZero"/>
        <c:auto val="1"/>
        <c:lblOffset val="100"/>
        <c:baseTimeUnit val="years"/>
      </c:dateAx>
      <c:valAx>
        <c:axId val="206820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68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100.39</c:v>
                </c:pt>
                <c:pt idx="1">
                  <c:v>102.65</c:v>
                </c:pt>
                <c:pt idx="2">
                  <c:v>103.74</c:v>
                </c:pt>
                <c:pt idx="3">
                  <c:v>103.72</c:v>
                </c:pt>
                <c:pt idx="4">
                  <c:v>102.59</c:v>
                </c:pt>
              </c:numCache>
            </c:numRef>
          </c:val>
          <c:extLst xmlns:c16r2="http://schemas.microsoft.com/office/drawing/2015/06/chart">
            <c:ext xmlns:c16="http://schemas.microsoft.com/office/drawing/2014/chart" uri="{C3380CC4-5D6E-409C-BE32-E72D297353CC}">
              <c16:uniqueId val="{00000000-605F-4652-8D39-2923E5419FF8}"/>
            </c:ext>
          </c:extLst>
        </c:ser>
        <c:dLbls>
          <c:showLegendKey val="0"/>
          <c:showVal val="0"/>
          <c:showCatName val="0"/>
          <c:showSerName val="0"/>
          <c:showPercent val="0"/>
          <c:showBubbleSize val="0"/>
        </c:dLbls>
        <c:gapWidth val="150"/>
        <c:axId val="206821680"/>
        <c:axId val="20682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605F-4652-8D39-2923E5419FF8}"/>
            </c:ext>
          </c:extLst>
        </c:ser>
        <c:dLbls>
          <c:showLegendKey val="0"/>
          <c:showVal val="0"/>
          <c:showCatName val="0"/>
          <c:showSerName val="0"/>
          <c:showPercent val="0"/>
          <c:showBubbleSize val="0"/>
        </c:dLbls>
        <c:marker val="1"/>
        <c:smooth val="0"/>
        <c:axId val="206821680"/>
        <c:axId val="206822072"/>
      </c:lineChart>
      <c:dateAx>
        <c:axId val="206821680"/>
        <c:scaling>
          <c:orientation val="minMax"/>
        </c:scaling>
        <c:delete val="1"/>
        <c:axPos val="b"/>
        <c:numFmt formatCode="ge" sourceLinked="1"/>
        <c:majorTickMark val="none"/>
        <c:minorTickMark val="none"/>
        <c:tickLblPos val="none"/>
        <c:crossAx val="206822072"/>
        <c:crosses val="autoZero"/>
        <c:auto val="1"/>
        <c:lblOffset val="100"/>
        <c:baseTimeUnit val="years"/>
      </c:dateAx>
      <c:valAx>
        <c:axId val="20682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2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209.87</c:v>
                </c:pt>
                <c:pt idx="1">
                  <c:v>206.16</c:v>
                </c:pt>
                <c:pt idx="2">
                  <c:v>204.4</c:v>
                </c:pt>
                <c:pt idx="3">
                  <c:v>204.74</c:v>
                </c:pt>
                <c:pt idx="4">
                  <c:v>212.24</c:v>
                </c:pt>
              </c:numCache>
            </c:numRef>
          </c:val>
          <c:extLst xmlns:c16r2="http://schemas.microsoft.com/office/drawing/2015/06/chart">
            <c:ext xmlns:c16="http://schemas.microsoft.com/office/drawing/2014/chart" uri="{C3380CC4-5D6E-409C-BE32-E72D297353CC}">
              <c16:uniqueId val="{00000000-EA25-4F5A-9EDF-A2AC909F64AF}"/>
            </c:ext>
          </c:extLst>
        </c:ser>
        <c:dLbls>
          <c:showLegendKey val="0"/>
          <c:showVal val="0"/>
          <c:showCatName val="0"/>
          <c:showSerName val="0"/>
          <c:showPercent val="0"/>
          <c:showBubbleSize val="0"/>
        </c:dLbls>
        <c:gapWidth val="150"/>
        <c:axId val="206329408"/>
        <c:axId val="20632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A25-4F5A-9EDF-A2AC909F64AF}"/>
            </c:ext>
          </c:extLst>
        </c:ser>
        <c:dLbls>
          <c:showLegendKey val="0"/>
          <c:showVal val="0"/>
          <c:showCatName val="0"/>
          <c:showSerName val="0"/>
          <c:showPercent val="0"/>
          <c:showBubbleSize val="0"/>
        </c:dLbls>
        <c:marker val="1"/>
        <c:smooth val="0"/>
        <c:axId val="206329408"/>
        <c:axId val="206329016"/>
      </c:lineChart>
      <c:dateAx>
        <c:axId val="206329408"/>
        <c:scaling>
          <c:orientation val="minMax"/>
        </c:scaling>
        <c:delete val="1"/>
        <c:axPos val="b"/>
        <c:numFmt formatCode="ge" sourceLinked="1"/>
        <c:majorTickMark val="none"/>
        <c:minorTickMark val="none"/>
        <c:tickLblPos val="none"/>
        <c:crossAx val="206329016"/>
        <c:crosses val="autoZero"/>
        <c:auto val="1"/>
        <c:lblOffset val="100"/>
        <c:baseTimeUnit val="years"/>
      </c:dateAx>
      <c:valAx>
        <c:axId val="20632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大館市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73632</v>
      </c>
      <c r="AM8" s="59"/>
      <c r="AN8" s="59"/>
      <c r="AO8" s="59"/>
      <c r="AP8" s="59"/>
      <c r="AQ8" s="59"/>
      <c r="AR8" s="59"/>
      <c r="AS8" s="59"/>
      <c r="AT8" s="50">
        <f>データ!$S$6</f>
        <v>913.22</v>
      </c>
      <c r="AU8" s="51"/>
      <c r="AV8" s="51"/>
      <c r="AW8" s="51"/>
      <c r="AX8" s="51"/>
      <c r="AY8" s="51"/>
      <c r="AZ8" s="51"/>
      <c r="BA8" s="51"/>
      <c r="BB8" s="52">
        <f>データ!$T$6</f>
        <v>80.63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61.45</v>
      </c>
      <c r="J10" s="51"/>
      <c r="K10" s="51"/>
      <c r="L10" s="51"/>
      <c r="M10" s="51"/>
      <c r="N10" s="51"/>
      <c r="O10" s="62"/>
      <c r="P10" s="52">
        <f>データ!$P$6</f>
        <v>81.92</v>
      </c>
      <c r="Q10" s="52"/>
      <c r="R10" s="52"/>
      <c r="S10" s="52"/>
      <c r="T10" s="52"/>
      <c r="U10" s="52"/>
      <c r="V10" s="52"/>
      <c r="W10" s="59">
        <f>データ!$Q$6</f>
        <v>3877</v>
      </c>
      <c r="X10" s="59"/>
      <c r="Y10" s="59"/>
      <c r="Z10" s="59"/>
      <c r="AA10" s="59"/>
      <c r="AB10" s="59"/>
      <c r="AC10" s="59"/>
      <c r="AD10" s="2"/>
      <c r="AE10" s="2"/>
      <c r="AF10" s="2"/>
      <c r="AG10" s="2"/>
      <c r="AH10" s="4"/>
      <c r="AI10" s="4"/>
      <c r="AJ10" s="4"/>
      <c r="AK10" s="4"/>
      <c r="AL10" s="59">
        <f>データ!$U$6</f>
        <v>59800</v>
      </c>
      <c r="AM10" s="59"/>
      <c r="AN10" s="59"/>
      <c r="AO10" s="59"/>
      <c r="AP10" s="59"/>
      <c r="AQ10" s="59"/>
      <c r="AR10" s="59"/>
      <c r="AS10" s="59"/>
      <c r="AT10" s="50">
        <f>データ!$V$6</f>
        <v>86.45</v>
      </c>
      <c r="AU10" s="51"/>
      <c r="AV10" s="51"/>
      <c r="AW10" s="51"/>
      <c r="AX10" s="51"/>
      <c r="AY10" s="51"/>
      <c r="AZ10" s="51"/>
      <c r="BA10" s="51"/>
      <c r="BB10" s="52">
        <f>データ!$W$6</f>
        <v>691.73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B/3XV0Zfcrhur9RDgt+qEHKVyTmgNS2ow9yrrVEjVUg8obm/0DMkFTpTU7iYd0QTeVwL9rZTWAuzY6iKJEE2A==" saltValue="EwnJqF8lPLK3vfMWTdcIa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52043</v>
      </c>
      <c r="D6" s="33">
        <f t="shared" si="3"/>
        <v>46</v>
      </c>
      <c r="E6" s="33">
        <f t="shared" si="3"/>
        <v>1</v>
      </c>
      <c r="F6" s="33">
        <f t="shared" si="3"/>
        <v>0</v>
      </c>
      <c r="G6" s="33">
        <f t="shared" si="3"/>
        <v>1</v>
      </c>
      <c r="H6" s="33" t="str">
        <f t="shared" si="3"/>
        <v>秋田県　大館市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61.45</v>
      </c>
      <c r="P6" s="34">
        <f t="shared" si="3"/>
        <v>81.92</v>
      </c>
      <c r="Q6" s="34">
        <f t="shared" si="3"/>
        <v>3877</v>
      </c>
      <c r="R6" s="34">
        <f t="shared" si="3"/>
        <v>73632</v>
      </c>
      <c r="S6" s="34">
        <f t="shared" si="3"/>
        <v>913.22</v>
      </c>
      <c r="T6" s="34">
        <f t="shared" si="3"/>
        <v>80.63</v>
      </c>
      <c r="U6" s="34">
        <f t="shared" si="3"/>
        <v>59800</v>
      </c>
      <c r="V6" s="34">
        <f t="shared" si="3"/>
        <v>86.45</v>
      </c>
      <c r="W6" s="34">
        <f t="shared" si="3"/>
        <v>691.73</v>
      </c>
      <c r="X6" s="35">
        <f>IF(X7="",NA(),X7)</f>
        <v>108.01</v>
      </c>
      <c r="Y6" s="35">
        <f t="shared" ref="Y6:AG6" si="4">IF(Y7="",NA(),Y7)</f>
        <v>108.59</v>
      </c>
      <c r="Z6" s="35">
        <f t="shared" si="4"/>
        <v>109.47</v>
      </c>
      <c r="AA6" s="35">
        <f t="shared" si="4"/>
        <v>109.39</v>
      </c>
      <c r="AB6" s="35">
        <f t="shared" si="4"/>
        <v>108.84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853.84</v>
      </c>
      <c r="AU6" s="35">
        <f t="shared" ref="AU6:BC6" si="6">IF(AU7="",NA(),AU7)</f>
        <v>317.25</v>
      </c>
      <c r="AV6" s="35">
        <f t="shared" si="6"/>
        <v>295.48</v>
      </c>
      <c r="AW6" s="35">
        <f t="shared" si="6"/>
        <v>297.98</v>
      </c>
      <c r="AX6" s="35">
        <f t="shared" si="6"/>
        <v>416.57</v>
      </c>
      <c r="AY6" s="35">
        <f t="shared" si="6"/>
        <v>739.59</v>
      </c>
      <c r="AZ6" s="35">
        <f t="shared" si="6"/>
        <v>335.95</v>
      </c>
      <c r="BA6" s="35">
        <f t="shared" si="6"/>
        <v>346.59</v>
      </c>
      <c r="BB6" s="35">
        <f t="shared" si="6"/>
        <v>357.82</v>
      </c>
      <c r="BC6" s="35">
        <f t="shared" si="6"/>
        <v>355.5</v>
      </c>
      <c r="BD6" s="34" t="str">
        <f>IF(BD7="","",IF(BD7="-","【-】","【"&amp;SUBSTITUTE(TEXT(BD7,"#,##0.00"),"-","△")&amp;"】"))</f>
        <v>【264.34】</v>
      </c>
      <c r="BE6" s="35">
        <f>IF(BE7="",NA(),BE7)</f>
        <v>550.01</v>
      </c>
      <c r="BF6" s="35">
        <f t="shared" ref="BF6:BN6" si="7">IF(BF7="",NA(),BF7)</f>
        <v>565.36</v>
      </c>
      <c r="BG6" s="35">
        <f t="shared" si="7"/>
        <v>570.01</v>
      </c>
      <c r="BH6" s="35">
        <f t="shared" si="7"/>
        <v>549.05999999999995</v>
      </c>
      <c r="BI6" s="35">
        <f t="shared" si="7"/>
        <v>523.16</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100.39</v>
      </c>
      <c r="BQ6" s="35">
        <f t="shared" ref="BQ6:BY6" si="8">IF(BQ7="",NA(),BQ7)</f>
        <v>102.65</v>
      </c>
      <c r="BR6" s="35">
        <f t="shared" si="8"/>
        <v>103.74</v>
      </c>
      <c r="BS6" s="35">
        <f t="shared" si="8"/>
        <v>103.72</v>
      </c>
      <c r="BT6" s="35">
        <f t="shared" si="8"/>
        <v>102.59</v>
      </c>
      <c r="BU6" s="35">
        <f t="shared" si="8"/>
        <v>99.46</v>
      </c>
      <c r="BV6" s="35">
        <f t="shared" si="8"/>
        <v>105.21</v>
      </c>
      <c r="BW6" s="35">
        <f t="shared" si="8"/>
        <v>105.71</v>
      </c>
      <c r="BX6" s="35">
        <f t="shared" si="8"/>
        <v>106.01</v>
      </c>
      <c r="BY6" s="35">
        <f t="shared" si="8"/>
        <v>104.57</v>
      </c>
      <c r="BZ6" s="34" t="str">
        <f>IF(BZ7="","",IF(BZ7="-","【-】","【"&amp;SUBSTITUTE(TEXT(BZ7,"#,##0.00"),"-","△")&amp;"】"))</f>
        <v>【104.36】</v>
      </c>
      <c r="CA6" s="35">
        <f>IF(CA7="",NA(),CA7)</f>
        <v>209.87</v>
      </c>
      <c r="CB6" s="35">
        <f t="shared" ref="CB6:CJ6" si="9">IF(CB7="",NA(),CB7)</f>
        <v>206.16</v>
      </c>
      <c r="CC6" s="35">
        <f t="shared" si="9"/>
        <v>204.4</v>
      </c>
      <c r="CD6" s="35">
        <f t="shared" si="9"/>
        <v>204.74</v>
      </c>
      <c r="CE6" s="35">
        <f t="shared" si="9"/>
        <v>212.24</v>
      </c>
      <c r="CF6" s="35">
        <f t="shared" si="9"/>
        <v>171.78</v>
      </c>
      <c r="CG6" s="35">
        <f t="shared" si="9"/>
        <v>162.59</v>
      </c>
      <c r="CH6" s="35">
        <f t="shared" si="9"/>
        <v>162.15</v>
      </c>
      <c r="CI6" s="35">
        <f t="shared" si="9"/>
        <v>162.24</v>
      </c>
      <c r="CJ6" s="35">
        <f t="shared" si="9"/>
        <v>165.47</v>
      </c>
      <c r="CK6" s="34" t="str">
        <f>IF(CK7="","",IF(CK7="-","【-】","【"&amp;SUBSTITUTE(TEXT(CK7,"#,##0.00"),"-","△")&amp;"】"))</f>
        <v>【165.71】</v>
      </c>
      <c r="CL6" s="35">
        <f>IF(CL7="",NA(),CL7)</f>
        <v>58.4</v>
      </c>
      <c r="CM6" s="35">
        <f t="shared" ref="CM6:CU6" si="10">IF(CM7="",NA(),CM7)</f>
        <v>56.79</v>
      </c>
      <c r="CN6" s="35">
        <f t="shared" si="10"/>
        <v>59.43</v>
      </c>
      <c r="CO6" s="35">
        <f t="shared" si="10"/>
        <v>56.16</v>
      </c>
      <c r="CP6" s="35">
        <f t="shared" si="10"/>
        <v>62.35</v>
      </c>
      <c r="CQ6" s="35">
        <f t="shared" si="10"/>
        <v>59.68</v>
      </c>
      <c r="CR6" s="35">
        <f t="shared" si="10"/>
        <v>59.17</v>
      </c>
      <c r="CS6" s="35">
        <f t="shared" si="10"/>
        <v>59.34</v>
      </c>
      <c r="CT6" s="35">
        <f t="shared" si="10"/>
        <v>59.11</v>
      </c>
      <c r="CU6" s="35">
        <f t="shared" si="10"/>
        <v>59.74</v>
      </c>
      <c r="CV6" s="34" t="str">
        <f>IF(CV7="","",IF(CV7="-","【-】","【"&amp;SUBSTITUTE(TEXT(CV7,"#,##0.00"),"-","△")&amp;"】"))</f>
        <v>【60.41】</v>
      </c>
      <c r="CW6" s="35">
        <f>IF(CW7="",NA(),CW7)</f>
        <v>79.959999999999994</v>
      </c>
      <c r="CX6" s="35">
        <f t="shared" ref="CX6:DF6" si="11">IF(CX7="",NA(),CX7)</f>
        <v>81.489999999999995</v>
      </c>
      <c r="CY6" s="35">
        <f t="shared" si="11"/>
        <v>77.77</v>
      </c>
      <c r="CZ6" s="35">
        <f t="shared" si="11"/>
        <v>77.819999999999993</v>
      </c>
      <c r="DA6" s="35">
        <f t="shared" si="11"/>
        <v>76.760000000000005</v>
      </c>
      <c r="DB6" s="35">
        <f t="shared" si="11"/>
        <v>87.63</v>
      </c>
      <c r="DC6" s="35">
        <f t="shared" si="11"/>
        <v>87.6</v>
      </c>
      <c r="DD6" s="35">
        <f t="shared" si="11"/>
        <v>87.74</v>
      </c>
      <c r="DE6" s="35">
        <f t="shared" si="11"/>
        <v>87.91</v>
      </c>
      <c r="DF6" s="35">
        <f t="shared" si="11"/>
        <v>87.28</v>
      </c>
      <c r="DG6" s="34" t="str">
        <f>IF(DG7="","",IF(DG7="-","【-】","【"&amp;SUBSTITUTE(TEXT(DG7,"#,##0.00"),"-","△")&amp;"】"))</f>
        <v>【89.93】</v>
      </c>
      <c r="DH6" s="35">
        <f>IF(DH7="",NA(),DH7)</f>
        <v>40.049999999999997</v>
      </c>
      <c r="DI6" s="35">
        <f t="shared" ref="DI6:DQ6" si="12">IF(DI7="",NA(),DI7)</f>
        <v>47.35</v>
      </c>
      <c r="DJ6" s="35">
        <f t="shared" si="12"/>
        <v>47.96</v>
      </c>
      <c r="DK6" s="35">
        <f t="shared" si="12"/>
        <v>46.73</v>
      </c>
      <c r="DL6" s="35">
        <f t="shared" si="12"/>
        <v>48.26</v>
      </c>
      <c r="DM6" s="35">
        <f t="shared" si="12"/>
        <v>39.65</v>
      </c>
      <c r="DN6" s="35">
        <f t="shared" si="12"/>
        <v>45.25</v>
      </c>
      <c r="DO6" s="35">
        <f t="shared" si="12"/>
        <v>46.27</v>
      </c>
      <c r="DP6" s="35">
        <f t="shared" si="12"/>
        <v>46.88</v>
      </c>
      <c r="DQ6" s="35">
        <f t="shared" si="12"/>
        <v>46.94</v>
      </c>
      <c r="DR6" s="34" t="str">
        <f>IF(DR7="","",IF(DR7="-","【-】","【"&amp;SUBSTITUTE(TEXT(DR7,"#,##0.00"),"-","△")&amp;"】"))</f>
        <v>【48.12】</v>
      </c>
      <c r="DS6" s="35">
        <f>IF(DS7="",NA(),DS7)</f>
        <v>8.24</v>
      </c>
      <c r="DT6" s="35">
        <f t="shared" ref="DT6:EB6" si="13">IF(DT7="",NA(),DT7)</f>
        <v>7.86</v>
      </c>
      <c r="DU6" s="35">
        <f t="shared" si="13"/>
        <v>8.73</v>
      </c>
      <c r="DV6" s="35">
        <f t="shared" si="13"/>
        <v>8.99</v>
      </c>
      <c r="DW6" s="35">
        <f t="shared" si="13"/>
        <v>13.27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1.46</v>
      </c>
      <c r="EE6" s="35">
        <f t="shared" ref="EE6:EM6" si="14">IF(EE7="",NA(),EE7)</f>
        <v>0.92</v>
      </c>
      <c r="EF6" s="35">
        <f t="shared" si="14"/>
        <v>0.18</v>
      </c>
      <c r="EG6" s="35">
        <f t="shared" si="14"/>
        <v>1.59</v>
      </c>
      <c r="EH6" s="35">
        <f t="shared" si="14"/>
        <v>0.12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52043</v>
      </c>
      <c r="D7" s="37">
        <v>46</v>
      </c>
      <c r="E7" s="37">
        <v>1</v>
      </c>
      <c r="F7" s="37">
        <v>0</v>
      </c>
      <c r="G7" s="37">
        <v>1</v>
      </c>
      <c r="H7" s="37" t="s">
        <v>105</v>
      </c>
      <c r="I7" s="37" t="s">
        <v>106</v>
      </c>
      <c r="J7" s="37" t="s">
        <v>107</v>
      </c>
      <c r="K7" s="37" t="s">
        <v>108</v>
      </c>
      <c r="L7" s="37" t="s">
        <v>109</v>
      </c>
      <c r="M7" s="37" t="s">
        <v>110</v>
      </c>
      <c r="N7" s="38" t="s">
        <v>111</v>
      </c>
      <c r="O7" s="38">
        <v>61.45</v>
      </c>
      <c r="P7" s="38">
        <v>81.92</v>
      </c>
      <c r="Q7" s="38">
        <v>3877</v>
      </c>
      <c r="R7" s="38">
        <v>73632</v>
      </c>
      <c r="S7" s="38">
        <v>913.22</v>
      </c>
      <c r="T7" s="38">
        <v>80.63</v>
      </c>
      <c r="U7" s="38">
        <v>59800</v>
      </c>
      <c r="V7" s="38">
        <v>86.45</v>
      </c>
      <c r="W7" s="38">
        <v>691.73</v>
      </c>
      <c r="X7" s="38">
        <v>108.01</v>
      </c>
      <c r="Y7" s="38">
        <v>108.59</v>
      </c>
      <c r="Z7" s="38">
        <v>109.47</v>
      </c>
      <c r="AA7" s="38">
        <v>109.39</v>
      </c>
      <c r="AB7" s="38">
        <v>108.84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853.84</v>
      </c>
      <c r="AU7" s="38">
        <v>317.25</v>
      </c>
      <c r="AV7" s="38">
        <v>295.48</v>
      </c>
      <c r="AW7" s="38">
        <v>297.98</v>
      </c>
      <c r="AX7" s="38">
        <v>416.57</v>
      </c>
      <c r="AY7" s="38">
        <v>739.59</v>
      </c>
      <c r="AZ7" s="38">
        <v>335.95</v>
      </c>
      <c r="BA7" s="38">
        <v>346.59</v>
      </c>
      <c r="BB7" s="38">
        <v>357.82</v>
      </c>
      <c r="BC7" s="38">
        <v>355.5</v>
      </c>
      <c r="BD7" s="38">
        <v>264.33999999999997</v>
      </c>
      <c r="BE7" s="38">
        <v>550.01</v>
      </c>
      <c r="BF7" s="38">
        <v>565.36</v>
      </c>
      <c r="BG7" s="38">
        <v>570.01</v>
      </c>
      <c r="BH7" s="38">
        <v>549.05999999999995</v>
      </c>
      <c r="BI7" s="38">
        <v>523.16</v>
      </c>
      <c r="BJ7" s="38">
        <v>324.08999999999997</v>
      </c>
      <c r="BK7" s="38">
        <v>319.82</v>
      </c>
      <c r="BL7" s="38">
        <v>312.02999999999997</v>
      </c>
      <c r="BM7" s="38">
        <v>307.45999999999998</v>
      </c>
      <c r="BN7" s="38">
        <v>312.58</v>
      </c>
      <c r="BO7" s="38">
        <v>274.27</v>
      </c>
      <c r="BP7" s="38">
        <v>100.39</v>
      </c>
      <c r="BQ7" s="38">
        <v>102.65</v>
      </c>
      <c r="BR7" s="38">
        <v>103.74</v>
      </c>
      <c r="BS7" s="38">
        <v>103.72</v>
      </c>
      <c r="BT7" s="38">
        <v>102.59</v>
      </c>
      <c r="BU7" s="38">
        <v>99.46</v>
      </c>
      <c r="BV7" s="38">
        <v>105.21</v>
      </c>
      <c r="BW7" s="38">
        <v>105.71</v>
      </c>
      <c r="BX7" s="38">
        <v>106.01</v>
      </c>
      <c r="BY7" s="38">
        <v>104.57</v>
      </c>
      <c r="BZ7" s="38">
        <v>104.36</v>
      </c>
      <c r="CA7" s="38">
        <v>209.87</v>
      </c>
      <c r="CB7" s="38">
        <v>206.16</v>
      </c>
      <c r="CC7" s="38">
        <v>204.4</v>
      </c>
      <c r="CD7" s="38">
        <v>204.74</v>
      </c>
      <c r="CE7" s="38">
        <v>212.24</v>
      </c>
      <c r="CF7" s="38">
        <v>171.78</v>
      </c>
      <c r="CG7" s="38">
        <v>162.59</v>
      </c>
      <c r="CH7" s="38">
        <v>162.15</v>
      </c>
      <c r="CI7" s="38">
        <v>162.24</v>
      </c>
      <c r="CJ7" s="38">
        <v>165.47</v>
      </c>
      <c r="CK7" s="38">
        <v>165.71</v>
      </c>
      <c r="CL7" s="38">
        <v>58.4</v>
      </c>
      <c r="CM7" s="38">
        <v>56.79</v>
      </c>
      <c r="CN7" s="38">
        <v>59.43</v>
      </c>
      <c r="CO7" s="38">
        <v>56.16</v>
      </c>
      <c r="CP7" s="38">
        <v>62.35</v>
      </c>
      <c r="CQ7" s="38">
        <v>59.68</v>
      </c>
      <c r="CR7" s="38">
        <v>59.17</v>
      </c>
      <c r="CS7" s="38">
        <v>59.34</v>
      </c>
      <c r="CT7" s="38">
        <v>59.11</v>
      </c>
      <c r="CU7" s="38">
        <v>59.74</v>
      </c>
      <c r="CV7" s="38">
        <v>60.41</v>
      </c>
      <c r="CW7" s="38">
        <v>79.959999999999994</v>
      </c>
      <c r="CX7" s="38">
        <v>81.489999999999995</v>
      </c>
      <c r="CY7" s="38">
        <v>77.77</v>
      </c>
      <c r="CZ7" s="38">
        <v>77.819999999999993</v>
      </c>
      <c r="DA7" s="38">
        <v>76.760000000000005</v>
      </c>
      <c r="DB7" s="38">
        <v>87.63</v>
      </c>
      <c r="DC7" s="38">
        <v>87.6</v>
      </c>
      <c r="DD7" s="38">
        <v>87.74</v>
      </c>
      <c r="DE7" s="38">
        <v>87.91</v>
      </c>
      <c r="DF7" s="38">
        <v>87.28</v>
      </c>
      <c r="DG7" s="38">
        <v>89.93</v>
      </c>
      <c r="DH7" s="38">
        <v>40.049999999999997</v>
      </c>
      <c r="DI7" s="38">
        <v>47.35</v>
      </c>
      <c r="DJ7" s="38">
        <v>47.96</v>
      </c>
      <c r="DK7" s="38">
        <v>46.73</v>
      </c>
      <c r="DL7" s="38">
        <v>48.26</v>
      </c>
      <c r="DM7" s="38">
        <v>39.65</v>
      </c>
      <c r="DN7" s="38">
        <v>45.25</v>
      </c>
      <c r="DO7" s="38">
        <v>46.27</v>
      </c>
      <c r="DP7" s="38">
        <v>46.88</v>
      </c>
      <c r="DQ7" s="38">
        <v>46.94</v>
      </c>
      <c r="DR7" s="38">
        <v>48.12</v>
      </c>
      <c r="DS7" s="38">
        <v>8.24</v>
      </c>
      <c r="DT7" s="38">
        <v>7.86</v>
      </c>
      <c r="DU7" s="38">
        <v>8.73</v>
      </c>
      <c r="DV7" s="38">
        <v>8.99</v>
      </c>
      <c r="DW7" s="38">
        <v>13.27</v>
      </c>
      <c r="DX7" s="38">
        <v>9.7100000000000009</v>
      </c>
      <c r="DY7" s="38">
        <v>10.71</v>
      </c>
      <c r="DZ7" s="38">
        <v>10.93</v>
      </c>
      <c r="EA7" s="38">
        <v>13.39</v>
      </c>
      <c r="EB7" s="38">
        <v>14.48</v>
      </c>
      <c r="EC7" s="38">
        <v>15.89</v>
      </c>
      <c r="ED7" s="38">
        <v>1.46</v>
      </c>
      <c r="EE7" s="38">
        <v>0.92</v>
      </c>
      <c r="EF7" s="38">
        <v>0.18</v>
      </c>
      <c r="EG7" s="38">
        <v>1.59</v>
      </c>
      <c r="EH7" s="38">
        <v>0.12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秋田県大館市</dc:creator>
  <cp:keywords/>
  <dc:description/>
  <cp:lastModifiedBy>佐藤　哲也</cp:lastModifiedBy>
  <cp:lastPrinted>2019-01-22T23:56:27Z</cp:lastPrinted>
  <dcterms:created xsi:type="dcterms:W3CDTF">2018-12-03T08:26:35Z</dcterms:created>
  <dcterms:modified xsi:type="dcterms:W3CDTF">2019-02-12T06:18:42Z</dcterms:modified>
  <cp:category/>
</cp:coreProperties>
</file>